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4000" windowHeight="9735" tabRatio="682" activeTab="0"/>
  </bookViews>
  <sheets>
    <sheet name="Yleinen" sheetId="1" r:id="rId1"/>
    <sheet name="Etuveto kard." sheetId="2" r:id="rId2"/>
    <sheet name="Naiset" sheetId="3" r:id="rId3"/>
    <sheet name="Nuoret" sheetId="4" r:id="rId4"/>
    <sheet name="Seniorit (Pappa)" sheetId="5" r:id="rId5"/>
    <sheet name="Seurapisteet" sheetId="6" r:id="rId6"/>
    <sheet name="Yhteenveto" sheetId="7" r:id="rId7"/>
    <sheet name="2012 palkittavat" sheetId="8" r:id="rId8"/>
  </sheets>
  <definedNames/>
  <calcPr fullCalcOnLoad="1"/>
</workbook>
</file>

<file path=xl/sharedStrings.xml><?xml version="1.0" encoding="utf-8"?>
<sst xmlns="http://schemas.openxmlformats.org/spreadsheetml/2006/main" count="699" uniqueCount="208">
  <si>
    <t>Leppävirta RT</t>
  </si>
  <si>
    <t>Iisalmen Urheiluautoilijat</t>
  </si>
  <si>
    <t>Joensuun Urheiluautoilijat</t>
  </si>
  <si>
    <t>Kiuruveden Urheiluautoilijat</t>
  </si>
  <si>
    <t>Keski-Karjalan Urheiluautoilijat</t>
  </si>
  <si>
    <t xml:space="preserve">Kuopion Urheiluautoilijat </t>
  </si>
  <si>
    <t>Lapinlahden Autourheilijat</t>
  </si>
  <si>
    <t>Leppävirta Racing Team</t>
  </si>
  <si>
    <t>Nilsiän Urheiluautoilijat</t>
  </si>
  <si>
    <t>Suonenjoen Urheiluautoilijat</t>
  </si>
  <si>
    <t>KUA</t>
  </si>
  <si>
    <t>Juuan Urheiluautoilijat</t>
  </si>
  <si>
    <t>K-KUA</t>
  </si>
  <si>
    <t>SuonUA</t>
  </si>
  <si>
    <t>Nimi</t>
  </si>
  <si>
    <t>Seura</t>
  </si>
  <si>
    <t>yhteensä</t>
  </si>
  <si>
    <t>Pisteet</t>
  </si>
  <si>
    <t>Sija</t>
  </si>
  <si>
    <t>Itä-Suomen alue</t>
  </si>
  <si>
    <t>Alueen osallistujia</t>
  </si>
  <si>
    <t>Luokka : Yleinen</t>
  </si>
  <si>
    <t>Seurapisteet</t>
  </si>
  <si>
    <t>Lyhenne</t>
  </si>
  <si>
    <t>Luokka : Naiset</t>
  </si>
  <si>
    <t>Luokka : Nuoret</t>
  </si>
  <si>
    <t>NilUA</t>
  </si>
  <si>
    <t>JuuUA</t>
  </si>
  <si>
    <t>JoeUA</t>
  </si>
  <si>
    <t>IisUA</t>
  </si>
  <si>
    <t>Tuupovaaran MK / UA</t>
  </si>
  <si>
    <t>LapinlAU</t>
  </si>
  <si>
    <t>Koillis-Savon Urheiluautoilijat</t>
  </si>
  <si>
    <t>KiuUA</t>
  </si>
  <si>
    <t>TuupoMK/UA</t>
  </si>
  <si>
    <t>Osallistujat yleiskilpailuittain</t>
  </si>
  <si>
    <t>Yleinen</t>
  </si>
  <si>
    <t>kuljettajaa</t>
  </si>
  <si>
    <t>1.</t>
  </si>
  <si>
    <t>2.</t>
  </si>
  <si>
    <t>3.</t>
  </si>
  <si>
    <t>Naiset</t>
  </si>
  <si>
    <t>Nuoret</t>
  </si>
  <si>
    <t>Koi-SavUA</t>
  </si>
  <si>
    <t>NUA</t>
  </si>
  <si>
    <t>Aleksi Korhonen</t>
  </si>
  <si>
    <t>Nurmeksen Urheiluautoilijat</t>
  </si>
  <si>
    <t>Paikka</t>
  </si>
  <si>
    <t>Yleinen luokka</t>
  </si>
  <si>
    <t>Yleinen etuveto-kardaani</t>
  </si>
  <si>
    <t>Ilkka Ollikainen</t>
  </si>
  <si>
    <t>Seniorit (Pappa)</t>
  </si>
  <si>
    <t>Iisalmi JM</t>
  </si>
  <si>
    <t>JM-Lapinlahti</t>
  </si>
  <si>
    <t>JM-Turkkimäki</t>
  </si>
  <si>
    <t>Suonenjoki JM</t>
  </si>
  <si>
    <t>Syysajot Susirajalla</t>
  </si>
  <si>
    <t>Kevät Mylly Joensuu</t>
  </si>
  <si>
    <t>Haapakumpu JM</t>
  </si>
  <si>
    <t>Järjestetyt kilpailut - 1 lasketaan kokonaispisteitä laskettaessa.</t>
  </si>
  <si>
    <t>JM-Lapinlahti, Lapinlahden AU</t>
  </si>
  <si>
    <t>Suonenjoki JM, Suonenjoen UA</t>
  </si>
  <si>
    <t>Syysajot Susirajalla, Nurmeksen UA</t>
  </si>
  <si>
    <t>Haapakumpu JM, Kiuruveden UA</t>
  </si>
  <si>
    <t>JM-Turkkimäki,      Koillis-Savon UA</t>
  </si>
  <si>
    <t>Kevät Mylly,      Joensuun UA</t>
  </si>
  <si>
    <t>Iisalmi JM,      Iisalmen UA</t>
  </si>
  <si>
    <t>Luokka : Etuveto kardaani</t>
  </si>
  <si>
    <t>Luokka : Seniorit (Pappa)</t>
  </si>
  <si>
    <t>Etuveto-kardaani</t>
  </si>
  <si>
    <t>Päivä</t>
  </si>
  <si>
    <t>Kilpailu</t>
  </si>
  <si>
    <t>= -1 kilpailu</t>
  </si>
  <si>
    <t>= peruttu kilpailu</t>
  </si>
  <si>
    <t>X</t>
  </si>
  <si>
    <t>Henri Niskanen</t>
  </si>
  <si>
    <t>Jonna Ruotsalainen</t>
  </si>
  <si>
    <t>Lauri Karvonen</t>
  </si>
  <si>
    <t>Paul Eskelinen</t>
  </si>
  <si>
    <t>Jari Niskanen</t>
  </si>
  <si>
    <t>Eetu Pohjolainen</t>
  </si>
  <si>
    <t>Risto Pykäläinen</t>
  </si>
  <si>
    <t>Teemu Laitinen</t>
  </si>
  <si>
    <t>= Peruttu kilpailu</t>
  </si>
  <si>
    <t>Oiva Lohilahti</t>
  </si>
  <si>
    <t>Heidi Lång</t>
  </si>
  <si>
    <t>Jukka Lohilahti</t>
  </si>
  <si>
    <t>Osallistujaa</t>
  </si>
  <si>
    <t>Harri Hyvönen</t>
  </si>
  <si>
    <t>AL Kuopio</t>
  </si>
  <si>
    <t>Suvi Mikkonen</t>
  </si>
  <si>
    <t>Tarkempi aikataulu</t>
  </si>
  <si>
    <t>Autoliitto Kuopio</t>
  </si>
  <si>
    <t>21.4</t>
  </si>
  <si>
    <t>12.5</t>
  </si>
  <si>
    <t>20.5</t>
  </si>
  <si>
    <t>22.7</t>
  </si>
  <si>
    <t>25.8</t>
  </si>
  <si>
    <t>16.9</t>
  </si>
  <si>
    <t>6.10</t>
  </si>
  <si>
    <t>JM ALUEMESTARUUSPISTEET 2012</t>
  </si>
  <si>
    <t>JM ALUEMESTARUUS-SARJAN 2012 PALKITTAVAT LUOKITTAIN</t>
  </si>
  <si>
    <r>
      <t xml:space="preserve">Palkintojenjako suoritetaan </t>
    </r>
    <r>
      <rPr>
        <b/>
        <sz val="10"/>
        <rFont val="Arial"/>
        <family val="2"/>
      </rPr>
      <t>Kuopiossa 20.10.2012</t>
    </r>
  </si>
  <si>
    <t>Kylpylähotelli Rauhalahti</t>
  </si>
  <si>
    <t>Katiskaniementie 8</t>
  </si>
  <si>
    <t>70700 KUOPIO</t>
  </si>
  <si>
    <t>AKK:n alue 3 sivulta</t>
  </si>
  <si>
    <t>tapahtumat osion alta</t>
  </si>
  <si>
    <t>Yhteenveto JM-kilpailuista 2012</t>
  </si>
  <si>
    <t>Team-Sonkaj.</t>
  </si>
  <si>
    <t>Ville Luukkonen</t>
  </si>
  <si>
    <t>Niko Haukka</t>
  </si>
  <si>
    <t>Team-Sonkajärvi</t>
  </si>
  <si>
    <t>Veli-Matti Hynynen</t>
  </si>
  <si>
    <t>Kai Törn</t>
  </si>
  <si>
    <t>Riku Mykkänen</t>
  </si>
  <si>
    <t>Teijo Pussinen</t>
  </si>
  <si>
    <t>Joona Räsänen</t>
  </si>
  <si>
    <t>Mika Haukka</t>
  </si>
  <si>
    <t>Tero Kärkkäinen</t>
  </si>
  <si>
    <t>Jesse Vaahersola</t>
  </si>
  <si>
    <t>Jaakko Tervola</t>
  </si>
  <si>
    <t>Samu Malinen</t>
  </si>
  <si>
    <t>Eemeli Väätäinen</t>
  </si>
  <si>
    <t>Panu Kinnunen</t>
  </si>
  <si>
    <t>Ossi Väätäinen</t>
  </si>
  <si>
    <t>Birgitta Kuosmanen</t>
  </si>
  <si>
    <t>Karoliina Heinonen</t>
  </si>
  <si>
    <t>Outi Väätäinen</t>
  </si>
  <si>
    <t>Ritva Korhonen</t>
  </si>
  <si>
    <t>Kirsi Kröger-Kuosmanen</t>
  </si>
  <si>
    <t>Markku Nevalainen</t>
  </si>
  <si>
    <t>Niko Pirinen</t>
  </si>
  <si>
    <t>Antti Suutarinen</t>
  </si>
  <si>
    <t>Mikko Turunen</t>
  </si>
  <si>
    <t>Ville Peltonen</t>
  </si>
  <si>
    <t>Janne Hiltunen</t>
  </si>
  <si>
    <t>Kimmo Vainionpää</t>
  </si>
  <si>
    <t>Joonas Rytkönen</t>
  </si>
  <si>
    <t>Mika Kortelainen</t>
  </si>
  <si>
    <t>Olli Tiikkainen</t>
  </si>
  <si>
    <t>Aatu Pajarinen</t>
  </si>
  <si>
    <t>Sami Vainionpää</t>
  </si>
  <si>
    <t>Antti Kärkinen</t>
  </si>
  <si>
    <t>Samuli Kiiskinen</t>
  </si>
  <si>
    <t>Pekka Palm</t>
  </si>
  <si>
    <t>Simo-Pekka Timonen</t>
  </si>
  <si>
    <t>Tarmo Kärkinen</t>
  </si>
  <si>
    <t>Olavi Eronen</t>
  </si>
  <si>
    <t>Juha Pajarinen</t>
  </si>
  <si>
    <t>Juha Hiltunen</t>
  </si>
  <si>
    <t>Juha Korhonen</t>
  </si>
  <si>
    <t>Kalle Laukkarinen</t>
  </si>
  <si>
    <t>Veera Ikäläinen</t>
  </si>
  <si>
    <t>Kari Hyvärinen</t>
  </si>
  <si>
    <t>Eerik Kaikko</t>
  </si>
  <si>
    <t>TTR</t>
  </si>
  <si>
    <t>Antti Karvonen</t>
  </si>
  <si>
    <t>Otto Taskinen</t>
  </si>
  <si>
    <t>Tero Korhonen</t>
  </si>
  <si>
    <t>Veli-Matti Hiltunen</t>
  </si>
  <si>
    <t>Jani Lappalainen</t>
  </si>
  <si>
    <t>Janne Mykkänen</t>
  </si>
  <si>
    <t>Kimmo Kouvalainen</t>
  </si>
  <si>
    <t>x</t>
  </si>
  <si>
    <t>Tien Tukko Racing</t>
  </si>
  <si>
    <t>Peruttu</t>
  </si>
  <si>
    <t>Jari Hassinen</t>
  </si>
  <si>
    <t>Ali Hirvonen</t>
  </si>
  <si>
    <t>Jarno Hassinen</t>
  </si>
  <si>
    <t>Marko Kröger</t>
  </si>
  <si>
    <t>Teijo Hyttinen</t>
  </si>
  <si>
    <t>Jarkko Hyttinen</t>
  </si>
  <si>
    <t>Vertti Pakarinen</t>
  </si>
  <si>
    <t>Vesa-Matti Pulkkinen</t>
  </si>
  <si>
    <t>Joona Jääskeläinen</t>
  </si>
  <si>
    <t>Jenna Hirvonen</t>
  </si>
  <si>
    <t>Petriina Oikarinen</t>
  </si>
  <si>
    <t>Ari Heinonen</t>
  </si>
  <si>
    <t>Erkki Väätäinen</t>
  </si>
  <si>
    <t>Tuomo Juntunen</t>
  </si>
  <si>
    <t>Pasi Miettinen</t>
  </si>
  <si>
    <t>Antero Huovinen</t>
  </si>
  <si>
    <t>Pekka Föhr</t>
  </si>
  <si>
    <t>Jouni Nevalainen</t>
  </si>
  <si>
    <t>Petri Salo</t>
  </si>
  <si>
    <t>Santtu Kotivuori</t>
  </si>
  <si>
    <t>Jari Huttunen</t>
  </si>
  <si>
    <t>Juha Rytkönen</t>
  </si>
  <si>
    <t>Kimmo Ronkanen</t>
  </si>
  <si>
    <t>Matti Luukkonen</t>
  </si>
  <si>
    <t>Timo Pellinen</t>
  </si>
  <si>
    <t>Risto Kautto</t>
  </si>
  <si>
    <t>Jarno Puranen</t>
  </si>
  <si>
    <t>Juho Koivistoinen</t>
  </si>
  <si>
    <t>Kosti Kärkkäinen</t>
  </si>
  <si>
    <t>Suonenjoki JM 25.8</t>
  </si>
  <si>
    <t>Nuorten ja Naisten pisteet laskettu yhdistetystä luokasta</t>
  </si>
  <si>
    <t>Alueella järjestettiin vuonna 2012 kuusi aluemestaruuskilpailua ja yksi jouduttiin perumaan.</t>
  </si>
  <si>
    <t>Jooni Heiskanen</t>
  </si>
  <si>
    <t>4.</t>
  </si>
  <si>
    <t>Miika Nevalainen</t>
  </si>
  <si>
    <t>Jari Mykkänen</t>
  </si>
  <si>
    <t>7.10.2012 Markku Haurinen</t>
  </si>
  <si>
    <t>Kai Vihavainen</t>
  </si>
  <si>
    <t>Antti Rossi</t>
  </si>
  <si>
    <r>
      <t xml:space="preserve">Vuoden 2012 JM-seura on </t>
    </r>
    <r>
      <rPr>
        <b/>
        <sz val="10"/>
        <rFont val="Arial"/>
        <family val="2"/>
      </rPr>
      <t>Suonenjoen Urheiluautoilijat ry.</t>
    </r>
  </si>
  <si>
    <r>
      <t>Kilpailuihin osallistui kilpailijoita 14</t>
    </r>
    <r>
      <rPr>
        <sz val="10"/>
        <rFont val="Arial"/>
        <family val="0"/>
      </rPr>
      <t xml:space="preserve"> seurasta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</si>
</sst>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  <numFmt numFmtId="168" formatCode="[$€-2]\ #\ ##,000_);[Red]\([$€-2]\ #\ 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4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14" fontId="48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0" fontId="30" fillId="0" borderId="0" xfId="44" applyAlignment="1" applyProtection="1">
      <alignment/>
      <protection/>
    </xf>
    <xf numFmtId="0" fontId="46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0" fontId="4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center" textRotation="90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showZeros="0" tabSelected="1" zoomScalePageLayoutView="0" workbookViewId="0" topLeftCell="A1">
      <selection activeCell="C3" sqref="C3"/>
    </sheetView>
  </sheetViews>
  <sheetFormatPr defaultColWidth="9.140625" defaultRowHeight="12.75"/>
  <cols>
    <col min="1" max="1" width="4.57421875" style="4" customWidth="1"/>
    <col min="2" max="2" width="20.57421875" style="0" customWidth="1"/>
    <col min="3" max="3" width="14.140625" style="0" customWidth="1"/>
    <col min="4" max="10" width="6.7109375" style="0" customWidth="1"/>
    <col min="11" max="11" width="8.8515625" style="0" customWidth="1"/>
    <col min="12" max="12" width="12.140625" style="0" customWidth="1"/>
    <col min="13" max="18" width="4.7109375" style="15" customWidth="1"/>
  </cols>
  <sheetData>
    <row r="1" ht="15">
      <c r="A1" s="3" t="s">
        <v>100</v>
      </c>
    </row>
    <row r="2" ht="12.75">
      <c r="A2" s="2" t="s">
        <v>19</v>
      </c>
    </row>
    <row r="3" spans="4:11" ht="15.75" customHeight="1">
      <c r="D3" s="57" t="s">
        <v>66</v>
      </c>
      <c r="E3" s="57" t="s">
        <v>60</v>
      </c>
      <c r="F3" s="61" t="s">
        <v>65</v>
      </c>
      <c r="G3" s="61" t="s">
        <v>64</v>
      </c>
      <c r="H3" s="61" t="s">
        <v>61</v>
      </c>
      <c r="I3" s="57" t="s">
        <v>62</v>
      </c>
      <c r="J3" s="57" t="s">
        <v>63</v>
      </c>
      <c r="K3" s="8"/>
    </row>
    <row r="4" spans="4:11" ht="12.75">
      <c r="D4" s="58"/>
      <c r="E4" s="58"/>
      <c r="F4" s="58"/>
      <c r="G4" s="58"/>
      <c r="H4" s="58"/>
      <c r="I4" s="58"/>
      <c r="J4" s="58"/>
      <c r="K4" s="9"/>
    </row>
    <row r="5" spans="4:11" ht="12.75">
      <c r="D5" s="58"/>
      <c r="E5" s="58"/>
      <c r="F5" s="58"/>
      <c r="G5" s="58"/>
      <c r="H5" s="58"/>
      <c r="I5" s="58"/>
      <c r="J5" s="58"/>
      <c r="K5" s="9"/>
    </row>
    <row r="6" spans="1:11" ht="12.75">
      <c r="A6" s="2" t="s">
        <v>21</v>
      </c>
      <c r="D6" s="58"/>
      <c r="E6" s="58"/>
      <c r="F6" s="58"/>
      <c r="G6" s="58"/>
      <c r="H6" s="58"/>
      <c r="I6" s="58"/>
      <c r="J6" s="58"/>
      <c r="K6" s="9"/>
    </row>
    <row r="7" spans="1:11" ht="40.5" customHeight="1">
      <c r="A7" s="3"/>
      <c r="B7" s="59"/>
      <c r="C7" s="60"/>
      <c r="D7" s="58"/>
      <c r="E7" s="58"/>
      <c r="F7" s="58"/>
      <c r="G7" s="58"/>
      <c r="H7" s="58"/>
      <c r="I7" s="58"/>
      <c r="J7" s="58"/>
      <c r="K7" s="10" t="s">
        <v>17</v>
      </c>
    </row>
    <row r="8" spans="1:18" ht="12.75">
      <c r="A8" s="11" t="s">
        <v>18</v>
      </c>
      <c r="B8" s="12" t="s">
        <v>14</v>
      </c>
      <c r="C8" s="12" t="s">
        <v>15</v>
      </c>
      <c r="D8" s="13" t="s">
        <v>93</v>
      </c>
      <c r="E8" s="13" t="s">
        <v>94</v>
      </c>
      <c r="F8" s="13" t="s">
        <v>95</v>
      </c>
      <c r="G8" s="13" t="s">
        <v>96</v>
      </c>
      <c r="H8" s="13" t="s">
        <v>97</v>
      </c>
      <c r="I8" s="13" t="s">
        <v>98</v>
      </c>
      <c r="J8" s="13" t="s">
        <v>99</v>
      </c>
      <c r="K8" s="7" t="s">
        <v>16</v>
      </c>
      <c r="M8"/>
      <c r="N8"/>
      <c r="O8"/>
      <c r="P8"/>
      <c r="Q8"/>
      <c r="R8"/>
    </row>
    <row r="9" spans="1:18" ht="12.75">
      <c r="A9" s="5">
        <v>1</v>
      </c>
      <c r="B9" s="16" t="s">
        <v>140</v>
      </c>
      <c r="C9" s="16" t="s">
        <v>31</v>
      </c>
      <c r="D9" s="26"/>
      <c r="E9" s="26">
        <v>3</v>
      </c>
      <c r="F9" s="26">
        <v>9</v>
      </c>
      <c r="G9" s="26">
        <v>8</v>
      </c>
      <c r="H9" s="26">
        <v>2</v>
      </c>
      <c r="I9" s="26" t="s">
        <v>164</v>
      </c>
      <c r="J9" s="26">
        <v>9</v>
      </c>
      <c r="K9" s="27">
        <f aca="true" t="shared" si="0" ref="K9:K50">SUM(D9:J9)</f>
        <v>31</v>
      </c>
      <c r="M9"/>
      <c r="N9"/>
      <c r="O9"/>
      <c r="P9"/>
      <c r="Q9"/>
      <c r="R9"/>
    </row>
    <row r="10" spans="1:18" ht="12.75">
      <c r="A10" s="5">
        <v>2</v>
      </c>
      <c r="B10" s="16" t="s">
        <v>117</v>
      </c>
      <c r="C10" s="16" t="s">
        <v>31</v>
      </c>
      <c r="D10" s="26">
        <v>9</v>
      </c>
      <c r="E10" s="26">
        <v>8</v>
      </c>
      <c r="F10" s="26"/>
      <c r="G10" s="26">
        <v>6</v>
      </c>
      <c r="H10" s="26"/>
      <c r="I10" s="26" t="s">
        <v>164</v>
      </c>
      <c r="J10" s="26"/>
      <c r="K10" s="27">
        <f t="shared" si="0"/>
        <v>23</v>
      </c>
      <c r="M10"/>
      <c r="N10"/>
      <c r="O10"/>
      <c r="P10"/>
      <c r="Q10"/>
      <c r="R10"/>
    </row>
    <row r="11" spans="1:18" ht="12.75">
      <c r="A11" s="5">
        <v>3</v>
      </c>
      <c r="B11" s="16" t="s">
        <v>115</v>
      </c>
      <c r="C11" s="16" t="s">
        <v>31</v>
      </c>
      <c r="D11" s="26">
        <v>8</v>
      </c>
      <c r="E11" s="26">
        <v>9</v>
      </c>
      <c r="F11" s="26"/>
      <c r="G11" s="26"/>
      <c r="H11" s="26"/>
      <c r="I11" s="26" t="s">
        <v>164</v>
      </c>
      <c r="J11" s="26"/>
      <c r="K11" s="27">
        <f t="shared" si="0"/>
        <v>17</v>
      </c>
      <c r="L11" s="17"/>
      <c r="M11"/>
      <c r="N11"/>
      <c r="O11"/>
      <c r="P11"/>
      <c r="Q11"/>
      <c r="R11"/>
    </row>
    <row r="12" spans="1:18" ht="13.5" thickBot="1">
      <c r="A12" s="54">
        <v>4</v>
      </c>
      <c r="B12" s="55" t="s">
        <v>193</v>
      </c>
      <c r="C12" s="55" t="s">
        <v>13</v>
      </c>
      <c r="D12" s="56"/>
      <c r="E12" s="56"/>
      <c r="F12" s="56"/>
      <c r="G12" s="56"/>
      <c r="H12" s="56">
        <v>5</v>
      </c>
      <c r="I12" s="56" t="s">
        <v>164</v>
      </c>
      <c r="J12" s="56">
        <v>11</v>
      </c>
      <c r="K12" s="31">
        <f t="shared" si="0"/>
        <v>16</v>
      </c>
      <c r="M12"/>
      <c r="N12"/>
      <c r="O12"/>
      <c r="P12"/>
      <c r="Q12"/>
      <c r="R12"/>
    </row>
    <row r="13" spans="1:18" ht="12.75">
      <c r="A13" s="52">
        <v>5</v>
      </c>
      <c r="B13" s="53" t="s">
        <v>88</v>
      </c>
      <c r="C13" s="53" t="s">
        <v>31</v>
      </c>
      <c r="D13" s="29">
        <v>11</v>
      </c>
      <c r="E13" s="29"/>
      <c r="F13" s="29"/>
      <c r="G13" s="29"/>
      <c r="H13" s="29"/>
      <c r="I13" s="29" t="s">
        <v>164</v>
      </c>
      <c r="J13" s="29">
        <v>4</v>
      </c>
      <c r="K13" s="32">
        <f t="shared" si="0"/>
        <v>15</v>
      </c>
      <c r="M13"/>
      <c r="N13"/>
      <c r="O13"/>
      <c r="P13"/>
      <c r="Q13"/>
      <c r="R13"/>
    </row>
    <row r="14" spans="1:18" ht="12.75">
      <c r="A14" s="5">
        <v>6</v>
      </c>
      <c r="B14" s="16" t="s">
        <v>82</v>
      </c>
      <c r="C14" s="16" t="s">
        <v>13</v>
      </c>
      <c r="D14" s="26">
        <v>7</v>
      </c>
      <c r="E14" s="26"/>
      <c r="F14" s="26"/>
      <c r="G14" s="26"/>
      <c r="H14" s="26">
        <v>7</v>
      </c>
      <c r="I14" s="26" t="s">
        <v>164</v>
      </c>
      <c r="J14" s="26"/>
      <c r="K14" s="27">
        <f t="shared" si="0"/>
        <v>14</v>
      </c>
      <c r="M14"/>
      <c r="N14"/>
      <c r="O14"/>
      <c r="P14"/>
      <c r="Q14"/>
      <c r="R14"/>
    </row>
    <row r="15" spans="1:18" ht="12.75">
      <c r="A15" s="5">
        <v>7</v>
      </c>
      <c r="B15" s="16" t="s">
        <v>133</v>
      </c>
      <c r="C15" s="16" t="s">
        <v>28</v>
      </c>
      <c r="D15" s="26"/>
      <c r="E15" s="26"/>
      <c r="F15" s="26">
        <v>4</v>
      </c>
      <c r="G15" s="26"/>
      <c r="H15" s="26">
        <v>4</v>
      </c>
      <c r="I15" s="26" t="s">
        <v>164</v>
      </c>
      <c r="J15" s="26">
        <v>6</v>
      </c>
      <c r="K15" s="27">
        <f t="shared" si="0"/>
        <v>14</v>
      </c>
      <c r="M15"/>
      <c r="N15"/>
      <c r="O15"/>
      <c r="P15"/>
      <c r="Q15"/>
      <c r="R15"/>
    </row>
    <row r="16" spans="1:18" ht="12.75">
      <c r="A16" s="5">
        <v>8</v>
      </c>
      <c r="B16" s="16" t="s">
        <v>161</v>
      </c>
      <c r="C16" s="16" t="s">
        <v>29</v>
      </c>
      <c r="D16" s="26"/>
      <c r="E16" s="26">
        <v>5</v>
      </c>
      <c r="F16" s="26"/>
      <c r="G16" s="26"/>
      <c r="H16" s="26"/>
      <c r="I16" s="26" t="s">
        <v>164</v>
      </c>
      <c r="J16" s="26">
        <v>8</v>
      </c>
      <c r="K16" s="27">
        <f t="shared" si="0"/>
        <v>13</v>
      </c>
      <c r="M16"/>
      <c r="N16"/>
      <c r="O16"/>
      <c r="P16"/>
      <c r="Q16"/>
      <c r="R16"/>
    </row>
    <row r="17" spans="1:18" ht="12.75">
      <c r="A17" s="5">
        <v>9</v>
      </c>
      <c r="B17" s="16" t="s">
        <v>160</v>
      </c>
      <c r="C17" s="16" t="s">
        <v>13</v>
      </c>
      <c r="D17" s="26"/>
      <c r="E17" s="26">
        <v>7</v>
      </c>
      <c r="F17" s="26"/>
      <c r="G17" s="29"/>
      <c r="H17" s="26"/>
      <c r="I17" s="26" t="s">
        <v>164</v>
      </c>
      <c r="J17" s="26">
        <v>5</v>
      </c>
      <c r="K17" s="27">
        <f t="shared" si="0"/>
        <v>12</v>
      </c>
      <c r="M17"/>
      <c r="N17"/>
      <c r="O17"/>
      <c r="P17"/>
      <c r="Q17"/>
      <c r="R17"/>
    </row>
    <row r="18" spans="1:18" ht="12.75">
      <c r="A18" s="5">
        <v>10</v>
      </c>
      <c r="B18" s="16" t="s">
        <v>139</v>
      </c>
      <c r="C18" s="16" t="s">
        <v>27</v>
      </c>
      <c r="D18" s="26"/>
      <c r="E18" s="26"/>
      <c r="F18" s="26">
        <v>11</v>
      </c>
      <c r="G18" s="29"/>
      <c r="H18" s="26"/>
      <c r="I18" s="26" t="s">
        <v>164</v>
      </c>
      <c r="J18" s="26"/>
      <c r="K18" s="27">
        <f t="shared" si="0"/>
        <v>11</v>
      </c>
      <c r="M18"/>
      <c r="N18"/>
      <c r="O18"/>
      <c r="P18"/>
      <c r="Q18"/>
      <c r="R18"/>
    </row>
    <row r="19" spans="1:18" ht="12.75">
      <c r="A19" s="5">
        <v>10</v>
      </c>
      <c r="B19" s="16" t="s">
        <v>159</v>
      </c>
      <c r="C19" s="16" t="s">
        <v>31</v>
      </c>
      <c r="D19" s="26"/>
      <c r="E19" s="26">
        <v>11</v>
      </c>
      <c r="F19" s="26"/>
      <c r="G19" s="29"/>
      <c r="H19" s="26"/>
      <c r="I19" s="26" t="s">
        <v>164</v>
      </c>
      <c r="J19" s="26"/>
      <c r="K19" s="27">
        <f t="shared" si="0"/>
        <v>11</v>
      </c>
      <c r="M19"/>
      <c r="N19"/>
      <c r="O19"/>
      <c r="P19"/>
      <c r="Q19"/>
      <c r="R19"/>
    </row>
    <row r="20" spans="1:18" ht="12.75">
      <c r="A20" s="5">
        <v>10</v>
      </c>
      <c r="B20" s="16" t="s">
        <v>167</v>
      </c>
      <c r="C20" s="16" t="s">
        <v>43</v>
      </c>
      <c r="D20" s="26"/>
      <c r="E20" s="26"/>
      <c r="F20" s="26"/>
      <c r="G20" s="29">
        <v>11</v>
      </c>
      <c r="H20" s="26"/>
      <c r="I20" s="26" t="s">
        <v>164</v>
      </c>
      <c r="J20" s="26"/>
      <c r="K20" s="27">
        <f t="shared" si="0"/>
        <v>11</v>
      </c>
      <c r="M20"/>
      <c r="N20"/>
      <c r="O20"/>
      <c r="P20"/>
      <c r="Q20"/>
      <c r="R20"/>
    </row>
    <row r="21" spans="1:18" ht="12.75">
      <c r="A21" s="5">
        <v>10</v>
      </c>
      <c r="B21" s="16" t="s">
        <v>191</v>
      </c>
      <c r="C21" s="16" t="s">
        <v>13</v>
      </c>
      <c r="D21" s="26"/>
      <c r="E21" s="26"/>
      <c r="F21" s="26"/>
      <c r="G21" s="29"/>
      <c r="H21" s="26">
        <v>11</v>
      </c>
      <c r="I21" s="26" t="s">
        <v>164</v>
      </c>
      <c r="J21" s="26"/>
      <c r="K21" s="27">
        <f t="shared" si="0"/>
        <v>11</v>
      </c>
      <c r="M21"/>
      <c r="N21"/>
      <c r="O21"/>
      <c r="P21"/>
      <c r="Q21"/>
      <c r="R21"/>
    </row>
    <row r="22" spans="1:18" ht="12.75">
      <c r="A22" s="5">
        <v>14</v>
      </c>
      <c r="B22" s="16" t="s">
        <v>168</v>
      </c>
      <c r="C22" s="16" t="s">
        <v>43</v>
      </c>
      <c r="D22" s="26"/>
      <c r="E22" s="26"/>
      <c r="F22" s="26"/>
      <c r="G22" s="29">
        <v>9</v>
      </c>
      <c r="H22" s="26"/>
      <c r="I22" s="26" t="s">
        <v>164</v>
      </c>
      <c r="J22" s="26"/>
      <c r="K22" s="27">
        <f t="shared" si="0"/>
        <v>9</v>
      </c>
      <c r="M22"/>
      <c r="N22"/>
      <c r="O22"/>
      <c r="P22"/>
      <c r="Q22"/>
      <c r="R22"/>
    </row>
    <row r="23" spans="1:18" ht="12.75">
      <c r="A23" s="5">
        <v>14</v>
      </c>
      <c r="B23" s="16" t="s">
        <v>188</v>
      </c>
      <c r="C23" s="16" t="s">
        <v>13</v>
      </c>
      <c r="D23" s="26"/>
      <c r="E23" s="26"/>
      <c r="F23" s="26"/>
      <c r="G23" s="29"/>
      <c r="H23" s="26">
        <v>9</v>
      </c>
      <c r="I23" s="26" t="s">
        <v>164</v>
      </c>
      <c r="J23" s="26"/>
      <c r="K23" s="27">
        <f t="shared" si="0"/>
        <v>9</v>
      </c>
      <c r="M23"/>
      <c r="N23"/>
      <c r="O23"/>
      <c r="P23"/>
      <c r="Q23"/>
      <c r="R23"/>
    </row>
    <row r="24" spans="1:20" ht="12.75">
      <c r="A24" s="5">
        <v>16</v>
      </c>
      <c r="B24" s="16" t="s">
        <v>179</v>
      </c>
      <c r="C24" s="16" t="s">
        <v>10</v>
      </c>
      <c r="D24" s="26"/>
      <c r="E24" s="26"/>
      <c r="F24" s="26"/>
      <c r="G24" s="29"/>
      <c r="H24" s="26">
        <v>8</v>
      </c>
      <c r="I24" s="26" t="s">
        <v>164</v>
      </c>
      <c r="J24" s="26">
        <v>1</v>
      </c>
      <c r="K24" s="27">
        <f t="shared" si="0"/>
        <v>9</v>
      </c>
      <c r="M24"/>
      <c r="N24"/>
      <c r="S24" s="15"/>
      <c r="T24" s="15"/>
    </row>
    <row r="25" spans="1:20" ht="12.75">
      <c r="A25" s="5">
        <v>17</v>
      </c>
      <c r="B25" s="16" t="s">
        <v>114</v>
      </c>
      <c r="C25" s="16" t="s">
        <v>31</v>
      </c>
      <c r="D25" s="26"/>
      <c r="E25" s="26">
        <v>6</v>
      </c>
      <c r="F25" s="26"/>
      <c r="G25" s="29"/>
      <c r="H25" s="26"/>
      <c r="I25" s="26" t="s">
        <v>164</v>
      </c>
      <c r="J25" s="26">
        <v>3</v>
      </c>
      <c r="K25" s="27">
        <f t="shared" si="0"/>
        <v>9</v>
      </c>
      <c r="M25"/>
      <c r="N25"/>
      <c r="S25" s="15"/>
      <c r="T25" s="15"/>
    </row>
    <row r="26" spans="1:20" ht="12.75">
      <c r="A26" s="5">
        <v>18</v>
      </c>
      <c r="B26" s="16" t="s">
        <v>137</v>
      </c>
      <c r="C26" s="16" t="s">
        <v>44</v>
      </c>
      <c r="D26" s="26"/>
      <c r="E26" s="26"/>
      <c r="F26" s="26">
        <v>8</v>
      </c>
      <c r="G26" s="32"/>
      <c r="H26" s="26"/>
      <c r="I26" s="26" t="s">
        <v>164</v>
      </c>
      <c r="J26" s="26"/>
      <c r="K26" s="27">
        <f t="shared" si="0"/>
        <v>8</v>
      </c>
      <c r="M26"/>
      <c r="N26"/>
      <c r="S26" s="15"/>
      <c r="T26" s="15"/>
    </row>
    <row r="27" spans="1:20" ht="12.75">
      <c r="A27" s="5">
        <v>19</v>
      </c>
      <c r="B27" s="16" t="s">
        <v>141</v>
      </c>
      <c r="C27" s="16" t="s">
        <v>28</v>
      </c>
      <c r="D27" s="26"/>
      <c r="E27" s="26"/>
      <c r="F27" s="26">
        <v>7</v>
      </c>
      <c r="G27" s="29"/>
      <c r="H27" s="26"/>
      <c r="I27" s="26" t="s">
        <v>164</v>
      </c>
      <c r="J27" s="26"/>
      <c r="K27" s="27">
        <f t="shared" si="0"/>
        <v>7</v>
      </c>
      <c r="M27"/>
      <c r="N27"/>
      <c r="S27" s="15"/>
      <c r="T27" s="15"/>
    </row>
    <row r="28" spans="1:20" ht="12.75">
      <c r="A28" s="5">
        <v>19</v>
      </c>
      <c r="B28" s="16" t="s">
        <v>169</v>
      </c>
      <c r="C28" s="16" t="s">
        <v>28</v>
      </c>
      <c r="D28" s="26"/>
      <c r="E28" s="26"/>
      <c r="F28" s="26"/>
      <c r="G28" s="32">
        <v>7</v>
      </c>
      <c r="H28" s="26"/>
      <c r="I28" s="26" t="s">
        <v>164</v>
      </c>
      <c r="J28" s="26"/>
      <c r="K28" s="27">
        <f t="shared" si="0"/>
        <v>7</v>
      </c>
      <c r="M28"/>
      <c r="N28"/>
      <c r="S28" s="15"/>
      <c r="T28" s="15"/>
    </row>
    <row r="29" spans="1:20" ht="12.75">
      <c r="A29" s="5">
        <v>19</v>
      </c>
      <c r="B29" s="16" t="s">
        <v>199</v>
      </c>
      <c r="C29" s="16" t="s">
        <v>28</v>
      </c>
      <c r="D29" s="26"/>
      <c r="E29" s="26"/>
      <c r="F29" s="26"/>
      <c r="G29" s="26"/>
      <c r="H29" s="26"/>
      <c r="I29" s="26" t="s">
        <v>164</v>
      </c>
      <c r="J29" s="26">
        <v>7</v>
      </c>
      <c r="K29" s="27">
        <f t="shared" si="0"/>
        <v>7</v>
      </c>
      <c r="M29"/>
      <c r="N29"/>
      <c r="S29" s="15"/>
      <c r="T29" s="15"/>
    </row>
    <row r="30" spans="1:20" ht="12.75">
      <c r="A30" s="5">
        <v>22</v>
      </c>
      <c r="B30" s="16" t="s">
        <v>86</v>
      </c>
      <c r="C30" s="16" t="s">
        <v>10</v>
      </c>
      <c r="D30" s="26">
        <v>5</v>
      </c>
      <c r="E30" s="26"/>
      <c r="F30" s="26"/>
      <c r="G30" s="26">
        <v>2</v>
      </c>
      <c r="H30" s="26"/>
      <c r="I30" s="26" t="s">
        <v>164</v>
      </c>
      <c r="J30" s="26"/>
      <c r="K30" s="27">
        <f t="shared" si="0"/>
        <v>7</v>
      </c>
      <c r="M30"/>
      <c r="N30"/>
      <c r="S30" s="15"/>
      <c r="T30" s="15"/>
    </row>
    <row r="31" spans="1:20" ht="12.75">
      <c r="A31" s="5">
        <v>23</v>
      </c>
      <c r="B31" s="16" t="s">
        <v>118</v>
      </c>
      <c r="C31" s="16" t="s">
        <v>13</v>
      </c>
      <c r="D31" s="26">
        <v>6</v>
      </c>
      <c r="E31" s="26"/>
      <c r="F31" s="26"/>
      <c r="G31" s="26"/>
      <c r="H31" s="26"/>
      <c r="I31" s="26" t="s">
        <v>164</v>
      </c>
      <c r="J31" s="26"/>
      <c r="K31" s="27">
        <f t="shared" si="0"/>
        <v>6</v>
      </c>
      <c r="M31"/>
      <c r="N31"/>
      <c r="S31" s="15"/>
      <c r="T31" s="15"/>
    </row>
    <row r="32" spans="1:20" ht="12.75">
      <c r="A32" s="5">
        <v>23</v>
      </c>
      <c r="B32" s="16" t="s">
        <v>142</v>
      </c>
      <c r="C32" s="16" t="s">
        <v>44</v>
      </c>
      <c r="D32" s="26"/>
      <c r="E32" s="26"/>
      <c r="F32" s="26">
        <v>6</v>
      </c>
      <c r="G32" s="26"/>
      <c r="H32" s="26"/>
      <c r="I32" s="26" t="s">
        <v>164</v>
      </c>
      <c r="J32" s="26"/>
      <c r="K32" s="27">
        <f t="shared" si="0"/>
        <v>6</v>
      </c>
      <c r="M32"/>
      <c r="N32"/>
      <c r="S32" s="15"/>
      <c r="T32" s="15"/>
    </row>
    <row r="33" spans="1:20" ht="12.75">
      <c r="A33" s="5">
        <v>23</v>
      </c>
      <c r="B33" s="16" t="s">
        <v>192</v>
      </c>
      <c r="C33" s="16" t="s">
        <v>13</v>
      </c>
      <c r="D33" s="26"/>
      <c r="E33" s="26"/>
      <c r="F33" s="26"/>
      <c r="G33" s="26"/>
      <c r="H33" s="26">
        <v>6</v>
      </c>
      <c r="I33" s="26" t="s">
        <v>164</v>
      </c>
      <c r="J33" s="26"/>
      <c r="K33" s="27">
        <f t="shared" si="0"/>
        <v>6</v>
      </c>
      <c r="M33"/>
      <c r="N33"/>
      <c r="S33" s="15"/>
      <c r="T33" s="15"/>
    </row>
    <row r="34" spans="1:20" ht="12.75">
      <c r="A34" s="5">
        <v>26</v>
      </c>
      <c r="B34" s="16" t="s">
        <v>145</v>
      </c>
      <c r="C34" s="16" t="s">
        <v>10</v>
      </c>
      <c r="D34" s="26"/>
      <c r="E34" s="26"/>
      <c r="F34" s="26">
        <v>2</v>
      </c>
      <c r="G34" s="26">
        <v>4</v>
      </c>
      <c r="H34" s="26"/>
      <c r="I34" s="26" t="s">
        <v>164</v>
      </c>
      <c r="J34" s="26"/>
      <c r="K34" s="27">
        <f t="shared" si="0"/>
        <v>6</v>
      </c>
      <c r="M34"/>
      <c r="N34"/>
      <c r="S34" s="15"/>
      <c r="T34" s="15"/>
    </row>
    <row r="35" spans="1:20" ht="12.75">
      <c r="A35" s="5">
        <v>27</v>
      </c>
      <c r="B35" s="16" t="s">
        <v>143</v>
      </c>
      <c r="C35" s="16" t="s">
        <v>28</v>
      </c>
      <c r="D35" s="26"/>
      <c r="E35" s="26"/>
      <c r="F35" s="26">
        <v>5</v>
      </c>
      <c r="G35" s="26"/>
      <c r="H35" s="26"/>
      <c r="I35" s="26" t="s">
        <v>164</v>
      </c>
      <c r="J35" s="26"/>
      <c r="K35" s="27">
        <f t="shared" si="0"/>
        <v>5</v>
      </c>
      <c r="M35"/>
      <c r="N35"/>
      <c r="S35" s="15"/>
      <c r="T35" s="15"/>
    </row>
    <row r="36" spans="1:20" ht="12.75">
      <c r="A36" s="5">
        <v>27</v>
      </c>
      <c r="B36" s="16" t="s">
        <v>170</v>
      </c>
      <c r="C36" s="16" t="s">
        <v>43</v>
      </c>
      <c r="D36" s="26"/>
      <c r="E36" s="26"/>
      <c r="F36" s="26"/>
      <c r="G36" s="26">
        <v>5</v>
      </c>
      <c r="H36" s="26"/>
      <c r="I36" s="26" t="s">
        <v>164</v>
      </c>
      <c r="J36" s="26"/>
      <c r="K36" s="27">
        <f t="shared" si="0"/>
        <v>5</v>
      </c>
      <c r="M36"/>
      <c r="N36"/>
      <c r="S36" s="15"/>
      <c r="T36" s="15"/>
    </row>
    <row r="37" spans="1:20" ht="12.75" customHeight="1">
      <c r="A37" s="5">
        <v>29</v>
      </c>
      <c r="B37" s="16" t="s">
        <v>162</v>
      </c>
      <c r="C37" s="16" t="s">
        <v>31</v>
      </c>
      <c r="D37" s="26"/>
      <c r="E37" s="26">
        <v>4</v>
      </c>
      <c r="F37" s="26"/>
      <c r="G37" s="26"/>
      <c r="H37" s="26">
        <v>1</v>
      </c>
      <c r="I37" s="26" t="s">
        <v>164</v>
      </c>
      <c r="J37" s="26"/>
      <c r="K37" s="27">
        <f t="shared" si="0"/>
        <v>5</v>
      </c>
      <c r="M37"/>
      <c r="N37"/>
      <c r="S37" s="15"/>
      <c r="T37" s="15"/>
    </row>
    <row r="38" spans="1:20" ht="12.75" customHeight="1">
      <c r="A38" s="5">
        <v>30</v>
      </c>
      <c r="B38" s="16" t="s">
        <v>119</v>
      </c>
      <c r="C38" s="16" t="s">
        <v>31</v>
      </c>
      <c r="D38" s="26">
        <v>4</v>
      </c>
      <c r="E38" s="26"/>
      <c r="F38" s="26"/>
      <c r="G38" s="26"/>
      <c r="H38" s="26"/>
      <c r="I38" s="26" t="s">
        <v>164</v>
      </c>
      <c r="J38" s="26"/>
      <c r="K38" s="27">
        <f t="shared" si="0"/>
        <v>4</v>
      </c>
      <c r="M38"/>
      <c r="N38"/>
      <c r="S38" s="15"/>
      <c r="T38" s="15"/>
    </row>
    <row r="39" spans="1:20" ht="12.75" customHeight="1">
      <c r="A39" s="5">
        <v>31</v>
      </c>
      <c r="B39" s="16" t="s">
        <v>144</v>
      </c>
      <c r="C39" s="16" t="s">
        <v>44</v>
      </c>
      <c r="D39" s="26"/>
      <c r="E39" s="26"/>
      <c r="F39" s="26">
        <v>3</v>
      </c>
      <c r="G39" s="26"/>
      <c r="H39" s="26"/>
      <c r="I39" s="26" t="s">
        <v>164</v>
      </c>
      <c r="J39" s="26"/>
      <c r="K39" s="27">
        <f t="shared" si="0"/>
        <v>3</v>
      </c>
      <c r="M39"/>
      <c r="N39"/>
      <c r="S39" s="15"/>
      <c r="T39" s="15"/>
    </row>
    <row r="40" spans="1:20" ht="12.75" customHeight="1">
      <c r="A40" s="5">
        <v>31</v>
      </c>
      <c r="B40" s="16" t="s">
        <v>171</v>
      </c>
      <c r="C40" s="16" t="s">
        <v>31</v>
      </c>
      <c r="D40" s="26"/>
      <c r="E40" s="26"/>
      <c r="F40" s="26"/>
      <c r="G40" s="26">
        <v>3</v>
      </c>
      <c r="H40" s="26"/>
      <c r="I40" s="26" t="s">
        <v>164</v>
      </c>
      <c r="J40" s="26"/>
      <c r="K40" s="27">
        <f t="shared" si="0"/>
        <v>3</v>
      </c>
      <c r="M40"/>
      <c r="N40"/>
      <c r="S40" s="15"/>
      <c r="T40" s="15"/>
    </row>
    <row r="41" spans="1:20" ht="12.75" customHeight="1">
      <c r="A41" s="5">
        <v>31</v>
      </c>
      <c r="B41" s="16" t="s">
        <v>136</v>
      </c>
      <c r="C41" s="16" t="s">
        <v>0</v>
      </c>
      <c r="D41" s="26"/>
      <c r="E41" s="26"/>
      <c r="F41" s="26"/>
      <c r="G41" s="26"/>
      <c r="H41" s="26">
        <v>3</v>
      </c>
      <c r="I41" s="26" t="s">
        <v>164</v>
      </c>
      <c r="J41" s="26"/>
      <c r="K41" s="27">
        <f t="shared" si="0"/>
        <v>3</v>
      </c>
      <c r="M41"/>
      <c r="N41"/>
      <c r="S41" s="15"/>
      <c r="T41" s="15"/>
    </row>
    <row r="42" spans="1:20" ht="12.75" customHeight="1">
      <c r="A42" s="5">
        <v>34</v>
      </c>
      <c r="B42" s="16" t="s">
        <v>80</v>
      </c>
      <c r="C42" s="16" t="s">
        <v>0</v>
      </c>
      <c r="D42" s="26"/>
      <c r="E42" s="26">
        <v>2</v>
      </c>
      <c r="F42" s="26"/>
      <c r="G42" s="26"/>
      <c r="H42" s="26"/>
      <c r="I42" s="26" t="s">
        <v>164</v>
      </c>
      <c r="J42" s="26"/>
      <c r="K42" s="27">
        <f t="shared" si="0"/>
        <v>2</v>
      </c>
      <c r="M42"/>
      <c r="N42"/>
      <c r="S42" s="15"/>
      <c r="T42" s="15"/>
    </row>
    <row r="43" spans="1:20" ht="12.75" customHeight="1">
      <c r="A43" s="5">
        <v>34</v>
      </c>
      <c r="B43" s="16" t="s">
        <v>154</v>
      </c>
      <c r="C43" s="16" t="s">
        <v>33</v>
      </c>
      <c r="D43" s="26"/>
      <c r="E43" s="26"/>
      <c r="F43" s="26"/>
      <c r="G43" s="26"/>
      <c r="H43" s="26"/>
      <c r="I43" s="26" t="s">
        <v>164</v>
      </c>
      <c r="J43" s="26">
        <v>2</v>
      </c>
      <c r="K43" s="27">
        <f t="shared" si="0"/>
        <v>2</v>
      </c>
      <c r="M43"/>
      <c r="N43"/>
      <c r="S43" s="15"/>
      <c r="T43" s="15"/>
    </row>
    <row r="44" spans="1:20" ht="12.75" customHeight="1">
      <c r="A44" s="5">
        <v>36</v>
      </c>
      <c r="B44" s="16" t="s">
        <v>146</v>
      </c>
      <c r="C44" s="16" t="s">
        <v>28</v>
      </c>
      <c r="D44" s="26"/>
      <c r="E44" s="26"/>
      <c r="F44" s="26">
        <v>1</v>
      </c>
      <c r="G44" s="26"/>
      <c r="H44" s="26"/>
      <c r="I44" s="26" t="s">
        <v>164</v>
      </c>
      <c r="J44" s="26"/>
      <c r="K44" s="27">
        <f t="shared" si="0"/>
        <v>1</v>
      </c>
      <c r="M44"/>
      <c r="N44"/>
      <c r="S44" s="15"/>
      <c r="T44" s="15"/>
    </row>
    <row r="45" spans="1:20" ht="12.75" customHeight="1">
      <c r="A45" s="5">
        <v>36</v>
      </c>
      <c r="B45" s="16" t="s">
        <v>163</v>
      </c>
      <c r="C45" s="16" t="s">
        <v>31</v>
      </c>
      <c r="D45" s="26"/>
      <c r="E45" s="26">
        <v>1</v>
      </c>
      <c r="F45" s="26"/>
      <c r="G45" s="26"/>
      <c r="H45" s="26"/>
      <c r="I45" s="26" t="s">
        <v>164</v>
      </c>
      <c r="J45" s="26"/>
      <c r="K45" s="27">
        <f t="shared" si="0"/>
        <v>1</v>
      </c>
      <c r="M45"/>
      <c r="N45"/>
      <c r="S45" s="15"/>
      <c r="T45" s="15"/>
    </row>
    <row r="46" spans="1:20" ht="12.75" customHeight="1">
      <c r="A46" s="5">
        <v>36</v>
      </c>
      <c r="B46" s="16" t="s">
        <v>172</v>
      </c>
      <c r="C46" s="16" t="s">
        <v>27</v>
      </c>
      <c r="D46" s="26"/>
      <c r="E46" s="26"/>
      <c r="F46" s="26"/>
      <c r="G46" s="26">
        <v>1</v>
      </c>
      <c r="H46" s="26"/>
      <c r="I46" s="26" t="s">
        <v>164</v>
      </c>
      <c r="J46" s="26"/>
      <c r="K46" s="27">
        <f t="shared" si="0"/>
        <v>1</v>
      </c>
      <c r="M46"/>
      <c r="N46"/>
      <c r="S46" s="15"/>
      <c r="T46" s="15"/>
    </row>
    <row r="47" spans="1:20" ht="12.75" customHeight="1" hidden="1">
      <c r="A47" s="5">
        <v>39</v>
      </c>
      <c r="B47" s="16"/>
      <c r="C47" s="16"/>
      <c r="D47" s="26"/>
      <c r="E47" s="26"/>
      <c r="F47" s="26"/>
      <c r="G47" s="26"/>
      <c r="H47" s="26"/>
      <c r="I47" s="26" t="s">
        <v>164</v>
      </c>
      <c r="J47" s="26"/>
      <c r="K47" s="27">
        <f t="shared" si="0"/>
        <v>0</v>
      </c>
      <c r="M47"/>
      <c r="N47"/>
      <c r="S47" s="15"/>
      <c r="T47" s="15"/>
    </row>
    <row r="48" spans="1:20" ht="12.75" customHeight="1" hidden="1">
      <c r="A48" s="5">
        <v>37</v>
      </c>
      <c r="B48" s="16"/>
      <c r="C48" s="16"/>
      <c r="D48" s="26"/>
      <c r="E48" s="26"/>
      <c r="F48" s="26"/>
      <c r="G48" s="26"/>
      <c r="H48" s="26"/>
      <c r="I48" s="26" t="s">
        <v>164</v>
      </c>
      <c r="J48" s="26"/>
      <c r="K48" s="27">
        <f t="shared" si="0"/>
        <v>0</v>
      </c>
      <c r="M48"/>
      <c r="N48"/>
      <c r="S48" s="15"/>
      <c r="T48" s="15"/>
    </row>
    <row r="49" spans="1:20" ht="12.75" customHeight="1" hidden="1">
      <c r="A49" s="5">
        <v>38</v>
      </c>
      <c r="B49" s="16"/>
      <c r="C49" s="16"/>
      <c r="D49" s="26"/>
      <c r="E49" s="26"/>
      <c r="F49" s="26"/>
      <c r="G49" s="26"/>
      <c r="H49" s="26"/>
      <c r="I49" s="26" t="s">
        <v>164</v>
      </c>
      <c r="J49" s="26"/>
      <c r="K49" s="27">
        <f t="shared" si="0"/>
        <v>0</v>
      </c>
      <c r="M49"/>
      <c r="N49"/>
      <c r="S49" s="15"/>
      <c r="T49" s="15"/>
    </row>
    <row r="50" spans="1:20" ht="12.75" customHeight="1" hidden="1">
      <c r="A50" s="5">
        <v>39</v>
      </c>
      <c r="B50" s="16"/>
      <c r="C50" s="16"/>
      <c r="D50" s="30"/>
      <c r="E50" s="26"/>
      <c r="F50" s="26"/>
      <c r="G50" s="26"/>
      <c r="H50" s="26"/>
      <c r="I50" s="26" t="s">
        <v>164</v>
      </c>
      <c r="J50" s="26"/>
      <c r="K50" s="27">
        <f t="shared" si="0"/>
        <v>0</v>
      </c>
      <c r="M50"/>
      <c r="N50"/>
      <c r="S50" s="15"/>
      <c r="T50" s="15"/>
    </row>
    <row r="51" spans="13:20" ht="12.75">
      <c r="M51"/>
      <c r="N51"/>
      <c r="S51" s="15"/>
      <c r="T51" s="15"/>
    </row>
    <row r="52" spans="3:10" ht="12.75">
      <c r="C52" s="33" t="s">
        <v>20</v>
      </c>
      <c r="D52" s="14">
        <v>32</v>
      </c>
      <c r="E52" s="14">
        <v>25</v>
      </c>
      <c r="F52" s="14">
        <v>53</v>
      </c>
      <c r="G52" s="14">
        <v>59</v>
      </c>
      <c r="H52" s="14">
        <v>35</v>
      </c>
      <c r="I52" s="44"/>
      <c r="J52" s="14">
        <v>34</v>
      </c>
    </row>
    <row r="54" spans="4:5" ht="12.75">
      <c r="D54" s="28">
        <v>9</v>
      </c>
      <c r="E54" s="24" t="s">
        <v>72</v>
      </c>
    </row>
    <row r="55" spans="4:5" ht="12.75">
      <c r="D55" s="44" t="s">
        <v>74</v>
      </c>
      <c r="E55" s="24" t="s">
        <v>73</v>
      </c>
    </row>
  </sheetData>
  <sheetProtection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 gridLines="1"/>
  <pageMargins left="0" right="0" top="0" bottom="0" header="0.5118110236220472" footer="0.5118110236220472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showGridLines="0" showZeros="0" zoomScalePageLayoutView="0" workbookViewId="0" topLeftCell="A1">
      <selection activeCell="C3" sqref="C3"/>
    </sheetView>
  </sheetViews>
  <sheetFormatPr defaultColWidth="9.140625" defaultRowHeight="12.75"/>
  <cols>
    <col min="1" max="1" width="4.57421875" style="4" customWidth="1"/>
    <col min="2" max="2" width="19.57421875" style="0" customWidth="1"/>
    <col min="3" max="3" width="14.140625" style="0" customWidth="1"/>
    <col min="4" max="10" width="6.7109375" style="0" customWidth="1"/>
    <col min="11" max="11" width="8.8515625" style="0" customWidth="1"/>
    <col min="12" max="12" width="12.421875" style="0" bestFit="1" customWidth="1"/>
    <col min="13" max="18" width="4.7109375" style="0" customWidth="1"/>
  </cols>
  <sheetData>
    <row r="1" ht="15">
      <c r="A1" s="3" t="s">
        <v>100</v>
      </c>
    </row>
    <row r="2" ht="12.75">
      <c r="A2" s="2" t="s">
        <v>19</v>
      </c>
    </row>
    <row r="3" spans="4:11" ht="15.75" customHeight="1">
      <c r="D3" s="57" t="s">
        <v>66</v>
      </c>
      <c r="E3" s="57" t="s">
        <v>60</v>
      </c>
      <c r="F3" s="61" t="s">
        <v>65</v>
      </c>
      <c r="G3" s="61" t="s">
        <v>64</v>
      </c>
      <c r="H3" s="61" t="s">
        <v>61</v>
      </c>
      <c r="I3" s="57" t="s">
        <v>62</v>
      </c>
      <c r="J3" s="57" t="s">
        <v>63</v>
      </c>
      <c r="K3" s="8"/>
    </row>
    <row r="4" spans="4:11" ht="12.75">
      <c r="D4" s="58"/>
      <c r="E4" s="58"/>
      <c r="F4" s="58"/>
      <c r="G4" s="58"/>
      <c r="H4" s="58"/>
      <c r="I4" s="58"/>
      <c r="J4" s="58"/>
      <c r="K4" s="9"/>
    </row>
    <row r="5" spans="4:11" ht="12.75">
      <c r="D5" s="58"/>
      <c r="E5" s="58"/>
      <c r="F5" s="58"/>
      <c r="G5" s="58"/>
      <c r="H5" s="58"/>
      <c r="I5" s="58"/>
      <c r="J5" s="58"/>
      <c r="K5" s="9"/>
    </row>
    <row r="6" spans="1:11" ht="12.75">
      <c r="A6" s="2" t="s">
        <v>67</v>
      </c>
      <c r="D6" s="58"/>
      <c r="E6" s="58"/>
      <c r="F6" s="58"/>
      <c r="G6" s="58"/>
      <c r="H6" s="58"/>
      <c r="I6" s="58"/>
      <c r="J6" s="58"/>
      <c r="K6" s="9"/>
    </row>
    <row r="7" spans="1:11" ht="40.5" customHeight="1">
      <c r="A7" s="3"/>
      <c r="B7" s="59"/>
      <c r="C7" s="60"/>
      <c r="D7" s="58"/>
      <c r="E7" s="58"/>
      <c r="F7" s="58"/>
      <c r="G7" s="58"/>
      <c r="H7" s="58"/>
      <c r="I7" s="58"/>
      <c r="J7" s="58"/>
      <c r="K7" s="10" t="s">
        <v>17</v>
      </c>
    </row>
    <row r="8" spans="1:11" ht="12.75">
      <c r="A8" s="11" t="s">
        <v>18</v>
      </c>
      <c r="B8" s="12" t="s">
        <v>14</v>
      </c>
      <c r="C8" s="12" t="s">
        <v>15</v>
      </c>
      <c r="D8" s="13" t="s">
        <v>93</v>
      </c>
      <c r="E8" s="13" t="s">
        <v>94</v>
      </c>
      <c r="F8" s="13" t="s">
        <v>95</v>
      </c>
      <c r="G8" s="13" t="s">
        <v>96</v>
      </c>
      <c r="H8" s="13" t="s">
        <v>97</v>
      </c>
      <c r="I8" s="13" t="s">
        <v>98</v>
      </c>
      <c r="J8" s="13" t="s">
        <v>99</v>
      </c>
      <c r="K8" s="7" t="s">
        <v>16</v>
      </c>
    </row>
    <row r="9" spans="1:11" ht="12.75">
      <c r="A9" s="5">
        <v>1</v>
      </c>
      <c r="B9" s="16" t="s">
        <v>86</v>
      </c>
      <c r="C9" s="16" t="s">
        <v>10</v>
      </c>
      <c r="D9" s="27">
        <v>11</v>
      </c>
      <c r="E9" s="27"/>
      <c r="F9" s="27"/>
      <c r="G9" s="27">
        <v>11</v>
      </c>
      <c r="H9" s="27">
        <v>8</v>
      </c>
      <c r="I9" s="27" t="s">
        <v>164</v>
      </c>
      <c r="J9" s="27"/>
      <c r="K9" s="27">
        <f aca="true" t="shared" si="0" ref="K9:K46">SUM(D9:J9)</f>
        <v>30</v>
      </c>
    </row>
    <row r="10" spans="1:11" ht="12.75">
      <c r="A10" s="5">
        <v>2</v>
      </c>
      <c r="B10" s="16" t="s">
        <v>114</v>
      </c>
      <c r="C10" s="16" t="s">
        <v>31</v>
      </c>
      <c r="D10" s="27">
        <v>8</v>
      </c>
      <c r="E10" s="27">
        <v>9</v>
      </c>
      <c r="F10" s="27">
        <v>2</v>
      </c>
      <c r="G10" s="27"/>
      <c r="H10" s="27"/>
      <c r="I10" s="27" t="s">
        <v>164</v>
      </c>
      <c r="J10" s="27">
        <v>11</v>
      </c>
      <c r="K10" s="27">
        <f t="shared" si="0"/>
        <v>30</v>
      </c>
    </row>
    <row r="11" spans="1:11" ht="12.75">
      <c r="A11" s="5">
        <v>3</v>
      </c>
      <c r="B11" s="16" t="s">
        <v>115</v>
      </c>
      <c r="C11" s="16" t="s">
        <v>31</v>
      </c>
      <c r="D11" s="27">
        <v>6</v>
      </c>
      <c r="E11" s="27">
        <v>8</v>
      </c>
      <c r="F11" s="27">
        <v>4</v>
      </c>
      <c r="G11" s="27"/>
      <c r="H11" s="27"/>
      <c r="I11" s="27" t="s">
        <v>164</v>
      </c>
      <c r="J11" s="27">
        <v>2</v>
      </c>
      <c r="K11" s="27">
        <f t="shared" si="0"/>
        <v>20</v>
      </c>
    </row>
    <row r="12" spans="1:11" ht="13.5" thickBot="1">
      <c r="A12" s="54">
        <v>4</v>
      </c>
      <c r="B12" s="55" t="s">
        <v>154</v>
      </c>
      <c r="C12" s="55" t="s">
        <v>33</v>
      </c>
      <c r="D12" s="31"/>
      <c r="E12" s="31">
        <v>11</v>
      </c>
      <c r="F12" s="31"/>
      <c r="G12" s="31"/>
      <c r="H12" s="31"/>
      <c r="I12" s="31" t="s">
        <v>164</v>
      </c>
      <c r="J12" s="31">
        <v>8</v>
      </c>
      <c r="K12" s="31">
        <f t="shared" si="0"/>
        <v>19</v>
      </c>
    </row>
    <row r="13" spans="1:11" ht="12.75">
      <c r="A13" s="52">
        <v>5</v>
      </c>
      <c r="B13" s="53" t="s">
        <v>82</v>
      </c>
      <c r="C13" s="53" t="s">
        <v>13</v>
      </c>
      <c r="D13" s="32"/>
      <c r="E13" s="32"/>
      <c r="F13" s="32"/>
      <c r="G13" s="32"/>
      <c r="H13" s="32">
        <v>9</v>
      </c>
      <c r="I13" s="32" t="s">
        <v>164</v>
      </c>
      <c r="J13" s="32">
        <v>5</v>
      </c>
      <c r="K13" s="32">
        <f t="shared" si="0"/>
        <v>14</v>
      </c>
    </row>
    <row r="14" spans="1:11" ht="12.75">
      <c r="A14" s="5">
        <v>6</v>
      </c>
      <c r="B14" s="16" t="s">
        <v>80</v>
      </c>
      <c r="C14" s="16" t="s">
        <v>0</v>
      </c>
      <c r="D14" s="27">
        <v>9</v>
      </c>
      <c r="E14" s="27">
        <v>4</v>
      </c>
      <c r="F14" s="27"/>
      <c r="G14" s="27"/>
      <c r="H14" s="27"/>
      <c r="I14" s="27" t="s">
        <v>164</v>
      </c>
      <c r="J14" s="27"/>
      <c r="K14" s="27">
        <f t="shared" si="0"/>
        <v>13</v>
      </c>
    </row>
    <row r="15" spans="1:11" ht="12.75">
      <c r="A15" s="5">
        <v>7</v>
      </c>
      <c r="B15" s="16" t="s">
        <v>178</v>
      </c>
      <c r="C15" s="16" t="s">
        <v>0</v>
      </c>
      <c r="D15" s="27"/>
      <c r="E15" s="27"/>
      <c r="F15" s="27"/>
      <c r="G15" s="27">
        <v>8</v>
      </c>
      <c r="H15" s="27"/>
      <c r="I15" s="27" t="s">
        <v>164</v>
      </c>
      <c r="J15" s="27">
        <v>4</v>
      </c>
      <c r="K15" s="27">
        <f t="shared" si="0"/>
        <v>12</v>
      </c>
    </row>
    <row r="16" spans="1:11" ht="12.75">
      <c r="A16" s="5">
        <v>8</v>
      </c>
      <c r="B16" s="16" t="s">
        <v>184</v>
      </c>
      <c r="C16" s="16" t="s">
        <v>44</v>
      </c>
      <c r="D16" s="27"/>
      <c r="E16" s="27"/>
      <c r="F16" s="27"/>
      <c r="G16" s="27">
        <v>5</v>
      </c>
      <c r="H16" s="27"/>
      <c r="I16" s="27" t="s">
        <v>164</v>
      </c>
      <c r="J16" s="27">
        <v>7</v>
      </c>
      <c r="K16" s="27">
        <f t="shared" si="0"/>
        <v>12</v>
      </c>
    </row>
    <row r="17" spans="1:11" ht="12.75">
      <c r="A17" s="5">
        <v>9</v>
      </c>
      <c r="B17" s="16" t="s">
        <v>131</v>
      </c>
      <c r="C17" s="16" t="s">
        <v>44</v>
      </c>
      <c r="D17" s="27"/>
      <c r="E17" s="27"/>
      <c r="F17" s="27">
        <v>11</v>
      </c>
      <c r="G17" s="27"/>
      <c r="H17" s="27"/>
      <c r="I17" s="27" t="s">
        <v>164</v>
      </c>
      <c r="J17" s="27"/>
      <c r="K17" s="27">
        <f t="shared" si="0"/>
        <v>11</v>
      </c>
    </row>
    <row r="18" spans="1:11" ht="12.75">
      <c r="A18" s="5">
        <v>9</v>
      </c>
      <c r="B18" s="16" t="s">
        <v>188</v>
      </c>
      <c r="C18" s="16" t="s">
        <v>13</v>
      </c>
      <c r="D18" s="27"/>
      <c r="E18" s="27"/>
      <c r="F18" s="27"/>
      <c r="G18" s="27"/>
      <c r="H18" s="27">
        <v>11</v>
      </c>
      <c r="I18" s="27" t="s">
        <v>164</v>
      </c>
      <c r="J18" s="27"/>
      <c r="K18" s="27">
        <f t="shared" si="0"/>
        <v>11</v>
      </c>
    </row>
    <row r="19" spans="1:11" ht="12.75">
      <c r="A19" s="5">
        <v>11</v>
      </c>
      <c r="B19" s="16" t="s">
        <v>137</v>
      </c>
      <c r="C19" s="16" t="s">
        <v>44</v>
      </c>
      <c r="D19" s="27"/>
      <c r="E19" s="27"/>
      <c r="F19" s="27">
        <v>3</v>
      </c>
      <c r="G19" s="27">
        <v>7</v>
      </c>
      <c r="H19" s="27"/>
      <c r="I19" s="27" t="s">
        <v>164</v>
      </c>
      <c r="J19" s="27"/>
      <c r="K19" s="27">
        <f t="shared" si="0"/>
        <v>10</v>
      </c>
    </row>
    <row r="20" spans="1:11" ht="12.75">
      <c r="A20" s="5">
        <v>12</v>
      </c>
      <c r="B20" s="16" t="s">
        <v>132</v>
      </c>
      <c r="C20" s="16" t="s">
        <v>26</v>
      </c>
      <c r="D20" s="27"/>
      <c r="E20" s="27"/>
      <c r="F20" s="27">
        <v>9</v>
      </c>
      <c r="G20" s="27"/>
      <c r="H20" s="27"/>
      <c r="I20" s="27" t="s">
        <v>164</v>
      </c>
      <c r="J20" s="27"/>
      <c r="K20" s="27">
        <f t="shared" si="0"/>
        <v>9</v>
      </c>
    </row>
    <row r="21" spans="1:11" ht="12.75">
      <c r="A21" s="5">
        <v>12</v>
      </c>
      <c r="B21" s="16" t="s">
        <v>168</v>
      </c>
      <c r="C21" s="16" t="s">
        <v>43</v>
      </c>
      <c r="D21" s="27"/>
      <c r="E21" s="27"/>
      <c r="F21" s="27"/>
      <c r="G21" s="27">
        <v>9</v>
      </c>
      <c r="H21" s="27"/>
      <c r="I21" s="27" t="s">
        <v>164</v>
      </c>
      <c r="J21" s="27"/>
      <c r="K21" s="27">
        <f t="shared" si="0"/>
        <v>9</v>
      </c>
    </row>
    <row r="22" spans="1:11" ht="12.75">
      <c r="A22" s="5">
        <v>12</v>
      </c>
      <c r="B22" s="16" t="s">
        <v>202</v>
      </c>
      <c r="C22" s="16" t="s">
        <v>31</v>
      </c>
      <c r="D22" s="27"/>
      <c r="E22" s="27"/>
      <c r="F22" s="27"/>
      <c r="G22" s="27"/>
      <c r="H22" s="27"/>
      <c r="I22" s="27" t="s">
        <v>164</v>
      </c>
      <c r="J22" s="27">
        <v>9</v>
      </c>
      <c r="K22" s="27">
        <f t="shared" si="0"/>
        <v>9</v>
      </c>
    </row>
    <row r="23" spans="1:11" ht="12.75">
      <c r="A23" s="5">
        <v>15</v>
      </c>
      <c r="B23" s="16" t="s">
        <v>158</v>
      </c>
      <c r="C23" s="16" t="s">
        <v>10</v>
      </c>
      <c r="D23" s="27"/>
      <c r="E23" s="27">
        <v>3</v>
      </c>
      <c r="F23" s="27"/>
      <c r="G23" s="27"/>
      <c r="H23" s="27">
        <v>6</v>
      </c>
      <c r="I23" s="27" t="s">
        <v>164</v>
      </c>
      <c r="J23" s="27"/>
      <c r="K23" s="27">
        <f t="shared" si="0"/>
        <v>9</v>
      </c>
    </row>
    <row r="24" spans="1:11" ht="12.75">
      <c r="A24" s="5">
        <v>16</v>
      </c>
      <c r="B24" s="16" t="s">
        <v>157</v>
      </c>
      <c r="C24" s="16" t="s">
        <v>28</v>
      </c>
      <c r="D24" s="27"/>
      <c r="E24" s="27">
        <v>5</v>
      </c>
      <c r="F24" s="27"/>
      <c r="G24" s="27">
        <v>4</v>
      </c>
      <c r="H24" s="27"/>
      <c r="I24" s="27" t="s">
        <v>164</v>
      </c>
      <c r="J24" s="27"/>
      <c r="K24" s="27">
        <f t="shared" si="0"/>
        <v>9</v>
      </c>
    </row>
    <row r="25" spans="1:11" ht="12.75">
      <c r="A25" s="5">
        <v>17</v>
      </c>
      <c r="B25" s="16" t="s">
        <v>133</v>
      </c>
      <c r="C25" s="16" t="s">
        <v>28</v>
      </c>
      <c r="D25" s="27"/>
      <c r="E25" s="27"/>
      <c r="F25" s="27">
        <v>8</v>
      </c>
      <c r="G25" s="27"/>
      <c r="H25" s="27"/>
      <c r="I25" s="27" t="s">
        <v>164</v>
      </c>
      <c r="J25" s="27"/>
      <c r="K25" s="27">
        <f t="shared" si="0"/>
        <v>8</v>
      </c>
    </row>
    <row r="26" spans="1:11" ht="12.75">
      <c r="A26" s="5">
        <v>18</v>
      </c>
      <c r="B26" s="16" t="s">
        <v>138</v>
      </c>
      <c r="C26" s="16" t="s">
        <v>31</v>
      </c>
      <c r="D26" s="27"/>
      <c r="E26" s="27">
        <v>7</v>
      </c>
      <c r="F26" s="27">
        <v>1</v>
      </c>
      <c r="G26" s="27"/>
      <c r="H26" s="27"/>
      <c r="I26" s="27" t="s">
        <v>164</v>
      </c>
      <c r="J26" s="27"/>
      <c r="K26" s="27">
        <f t="shared" si="0"/>
        <v>8</v>
      </c>
    </row>
    <row r="27" spans="1:11" ht="12.75">
      <c r="A27" s="5">
        <v>19</v>
      </c>
      <c r="B27" s="16" t="s">
        <v>79</v>
      </c>
      <c r="C27" s="6" t="s">
        <v>33</v>
      </c>
      <c r="D27" s="27">
        <v>7</v>
      </c>
      <c r="E27" s="27"/>
      <c r="F27" s="27"/>
      <c r="G27" s="27"/>
      <c r="H27" s="27"/>
      <c r="I27" s="27" t="s">
        <v>164</v>
      </c>
      <c r="J27" s="27"/>
      <c r="K27" s="27">
        <f t="shared" si="0"/>
        <v>7</v>
      </c>
    </row>
    <row r="28" spans="1:11" ht="12.75">
      <c r="A28" s="5">
        <v>19</v>
      </c>
      <c r="B28" s="6" t="s">
        <v>134</v>
      </c>
      <c r="C28" s="6" t="s">
        <v>28</v>
      </c>
      <c r="D28" s="27"/>
      <c r="E28" s="27"/>
      <c r="F28" s="27">
        <v>7</v>
      </c>
      <c r="G28" s="47"/>
      <c r="H28" s="27"/>
      <c r="I28" s="27" t="s">
        <v>164</v>
      </c>
      <c r="J28" s="27"/>
      <c r="K28" s="27">
        <f t="shared" si="0"/>
        <v>7</v>
      </c>
    </row>
    <row r="29" spans="1:11" ht="12.75">
      <c r="A29" s="5">
        <v>19</v>
      </c>
      <c r="B29" s="16" t="s">
        <v>189</v>
      </c>
      <c r="C29" s="16" t="s">
        <v>13</v>
      </c>
      <c r="D29" s="27"/>
      <c r="E29" s="27"/>
      <c r="F29" s="27"/>
      <c r="G29" s="27"/>
      <c r="H29" s="27">
        <v>7</v>
      </c>
      <c r="I29" s="27" t="s">
        <v>164</v>
      </c>
      <c r="J29" s="27"/>
      <c r="K29" s="27">
        <f t="shared" si="0"/>
        <v>7</v>
      </c>
    </row>
    <row r="30" spans="1:11" ht="12.75">
      <c r="A30" s="5">
        <v>22</v>
      </c>
      <c r="B30" s="16" t="s">
        <v>135</v>
      </c>
      <c r="C30" s="16" t="s">
        <v>44</v>
      </c>
      <c r="D30" s="27"/>
      <c r="E30" s="27"/>
      <c r="F30" s="27">
        <v>6</v>
      </c>
      <c r="G30" s="27"/>
      <c r="H30" s="27"/>
      <c r="I30" s="27" t="s">
        <v>164</v>
      </c>
      <c r="J30" s="27"/>
      <c r="K30" s="27">
        <f t="shared" si="0"/>
        <v>6</v>
      </c>
    </row>
    <row r="31" spans="1:11" ht="12.75">
      <c r="A31" s="5">
        <v>22</v>
      </c>
      <c r="B31" s="16" t="s">
        <v>155</v>
      </c>
      <c r="C31" s="16" t="s">
        <v>156</v>
      </c>
      <c r="D31" s="27"/>
      <c r="E31" s="27">
        <v>6</v>
      </c>
      <c r="F31" s="27"/>
      <c r="G31" s="27"/>
      <c r="H31" s="27"/>
      <c r="I31" s="27" t="s">
        <v>164</v>
      </c>
      <c r="J31" s="27"/>
      <c r="K31" s="27">
        <f t="shared" si="0"/>
        <v>6</v>
      </c>
    </row>
    <row r="32" spans="1:11" ht="12.75">
      <c r="A32" s="5">
        <v>22</v>
      </c>
      <c r="B32" s="16" t="s">
        <v>183</v>
      </c>
      <c r="C32" s="16" t="s">
        <v>26</v>
      </c>
      <c r="D32" s="27"/>
      <c r="E32" s="27"/>
      <c r="F32" s="27"/>
      <c r="G32" s="27">
        <v>6</v>
      </c>
      <c r="H32" s="27"/>
      <c r="I32" s="27" t="s">
        <v>164</v>
      </c>
      <c r="J32" s="27"/>
      <c r="K32" s="27">
        <f t="shared" si="0"/>
        <v>6</v>
      </c>
    </row>
    <row r="33" spans="1:11" ht="12.75">
      <c r="A33" s="5">
        <v>22</v>
      </c>
      <c r="B33" s="16" t="s">
        <v>169</v>
      </c>
      <c r="C33" s="16" t="s">
        <v>28</v>
      </c>
      <c r="D33" s="27"/>
      <c r="E33" s="27"/>
      <c r="F33" s="27"/>
      <c r="G33" s="27"/>
      <c r="H33" s="27"/>
      <c r="I33" s="27" t="s">
        <v>164</v>
      </c>
      <c r="J33" s="27">
        <v>6</v>
      </c>
      <c r="K33" s="27">
        <f t="shared" si="0"/>
        <v>6</v>
      </c>
    </row>
    <row r="34" spans="1:11" ht="12.75">
      <c r="A34" s="5">
        <v>26</v>
      </c>
      <c r="B34" s="16" t="s">
        <v>77</v>
      </c>
      <c r="C34" s="16" t="s">
        <v>28</v>
      </c>
      <c r="D34" s="27">
        <v>5</v>
      </c>
      <c r="E34" s="27"/>
      <c r="F34" s="27"/>
      <c r="G34" s="27"/>
      <c r="H34" s="27"/>
      <c r="I34" s="27" t="s">
        <v>164</v>
      </c>
      <c r="J34" s="27"/>
      <c r="K34" s="27">
        <f t="shared" si="0"/>
        <v>5</v>
      </c>
    </row>
    <row r="35" spans="1:11" ht="12.75">
      <c r="A35" s="5">
        <v>26</v>
      </c>
      <c r="B35" s="16" t="s">
        <v>136</v>
      </c>
      <c r="C35" s="16" t="s">
        <v>0</v>
      </c>
      <c r="D35" s="27"/>
      <c r="E35" s="27"/>
      <c r="F35" s="27">
        <v>5</v>
      </c>
      <c r="G35" s="27"/>
      <c r="H35" s="27"/>
      <c r="I35" s="27" t="s">
        <v>164</v>
      </c>
      <c r="J35" s="27"/>
      <c r="K35" s="27">
        <f t="shared" si="0"/>
        <v>5</v>
      </c>
    </row>
    <row r="36" spans="1:11" ht="12.75">
      <c r="A36" s="5">
        <v>26</v>
      </c>
      <c r="B36" s="16" t="s">
        <v>190</v>
      </c>
      <c r="C36" s="16" t="s">
        <v>109</v>
      </c>
      <c r="D36" s="27"/>
      <c r="E36" s="27"/>
      <c r="F36" s="27"/>
      <c r="G36" s="27"/>
      <c r="H36" s="27">
        <v>5</v>
      </c>
      <c r="I36" s="27" t="s">
        <v>164</v>
      </c>
      <c r="J36" s="27"/>
      <c r="K36" s="27">
        <f t="shared" si="0"/>
        <v>5</v>
      </c>
    </row>
    <row r="37" spans="1:11" ht="12.75">
      <c r="A37" s="5">
        <v>29</v>
      </c>
      <c r="B37" s="16" t="s">
        <v>116</v>
      </c>
      <c r="C37" s="16" t="s">
        <v>33</v>
      </c>
      <c r="D37" s="27">
        <v>4</v>
      </c>
      <c r="E37" s="27"/>
      <c r="F37" s="27"/>
      <c r="G37" s="27"/>
      <c r="H37" s="27"/>
      <c r="I37" s="27" t="s">
        <v>164</v>
      </c>
      <c r="J37" s="27"/>
      <c r="K37" s="27">
        <f t="shared" si="0"/>
        <v>4</v>
      </c>
    </row>
    <row r="38" spans="1:11" ht="12.75">
      <c r="A38" s="5">
        <v>29</v>
      </c>
      <c r="B38" s="16" t="s">
        <v>90</v>
      </c>
      <c r="C38" s="16" t="s">
        <v>33</v>
      </c>
      <c r="D38" s="27"/>
      <c r="E38" s="27"/>
      <c r="F38" s="27"/>
      <c r="G38" s="27"/>
      <c r="H38" s="27">
        <v>4</v>
      </c>
      <c r="I38" s="27" t="s">
        <v>164</v>
      </c>
      <c r="J38" s="27"/>
      <c r="K38" s="27">
        <f t="shared" si="0"/>
        <v>4</v>
      </c>
    </row>
    <row r="39" spans="1:11" ht="12.75">
      <c r="A39" s="5">
        <v>31</v>
      </c>
      <c r="B39" s="16" t="s">
        <v>185</v>
      </c>
      <c r="C39" s="16" t="s">
        <v>44</v>
      </c>
      <c r="D39" s="27"/>
      <c r="E39" s="27"/>
      <c r="F39" s="27"/>
      <c r="G39" s="27">
        <v>3</v>
      </c>
      <c r="H39" s="27"/>
      <c r="I39" s="27" t="s">
        <v>164</v>
      </c>
      <c r="J39" s="27"/>
      <c r="K39" s="27">
        <f t="shared" si="0"/>
        <v>3</v>
      </c>
    </row>
    <row r="40" spans="1:11" ht="12.75">
      <c r="A40" s="5">
        <v>31</v>
      </c>
      <c r="B40" s="16" t="s">
        <v>193</v>
      </c>
      <c r="C40" s="16" t="s">
        <v>13</v>
      </c>
      <c r="D40" s="27"/>
      <c r="E40" s="27"/>
      <c r="F40" s="27"/>
      <c r="G40" s="27"/>
      <c r="H40" s="27"/>
      <c r="I40" s="27" t="s">
        <v>164</v>
      </c>
      <c r="J40" s="27">
        <v>3</v>
      </c>
      <c r="K40" s="27">
        <f t="shared" si="0"/>
        <v>3</v>
      </c>
    </row>
    <row r="41" spans="1:11" ht="12.75">
      <c r="A41" s="5">
        <v>33</v>
      </c>
      <c r="B41" s="16" t="s">
        <v>186</v>
      </c>
      <c r="C41" s="16" t="s">
        <v>0</v>
      </c>
      <c r="D41" s="27"/>
      <c r="E41" s="27"/>
      <c r="F41" s="27"/>
      <c r="G41" s="27">
        <v>2</v>
      </c>
      <c r="H41" s="27"/>
      <c r="I41" s="27" t="s">
        <v>164</v>
      </c>
      <c r="J41" s="27"/>
      <c r="K41" s="27">
        <f t="shared" si="0"/>
        <v>2</v>
      </c>
    </row>
    <row r="42" spans="1:11" ht="12.75">
      <c r="A42" s="5">
        <v>34</v>
      </c>
      <c r="B42" s="16" t="s">
        <v>187</v>
      </c>
      <c r="C42" s="16" t="s">
        <v>33</v>
      </c>
      <c r="D42" s="27"/>
      <c r="E42" s="27"/>
      <c r="F42" s="27"/>
      <c r="G42" s="27">
        <v>1</v>
      </c>
      <c r="H42" s="27"/>
      <c r="I42" s="27" t="s">
        <v>164</v>
      </c>
      <c r="J42" s="27"/>
      <c r="K42" s="27">
        <f t="shared" si="0"/>
        <v>1</v>
      </c>
    </row>
    <row r="43" spans="1:11" ht="12.75">
      <c r="A43" s="5">
        <v>34</v>
      </c>
      <c r="B43" s="16" t="s">
        <v>50</v>
      </c>
      <c r="C43" s="16" t="s">
        <v>31</v>
      </c>
      <c r="D43" s="27"/>
      <c r="E43" s="27"/>
      <c r="F43" s="27"/>
      <c r="G43" s="27"/>
      <c r="H43" s="27"/>
      <c r="I43" s="27" t="s">
        <v>164</v>
      </c>
      <c r="J43" s="27">
        <v>1</v>
      </c>
      <c r="K43" s="27">
        <f t="shared" si="0"/>
        <v>1</v>
      </c>
    </row>
    <row r="44" spans="1:11" ht="12.75" hidden="1">
      <c r="A44" s="5">
        <v>36</v>
      </c>
      <c r="B44" s="16"/>
      <c r="C44" s="16"/>
      <c r="D44" s="27"/>
      <c r="E44" s="27"/>
      <c r="F44" s="27"/>
      <c r="G44" s="27"/>
      <c r="H44" s="27"/>
      <c r="I44" s="27" t="s">
        <v>164</v>
      </c>
      <c r="J44" s="27"/>
      <c r="K44" s="27">
        <f t="shared" si="0"/>
        <v>0</v>
      </c>
    </row>
    <row r="45" spans="1:11" ht="12.75" hidden="1">
      <c r="A45" s="5">
        <v>37</v>
      </c>
      <c r="B45" s="16"/>
      <c r="C45" s="16"/>
      <c r="D45" s="27"/>
      <c r="E45" s="27"/>
      <c r="F45" s="27"/>
      <c r="G45" s="27"/>
      <c r="H45" s="27"/>
      <c r="I45" s="27" t="s">
        <v>164</v>
      </c>
      <c r="J45" s="27"/>
      <c r="K45" s="27">
        <f t="shared" si="0"/>
        <v>0</v>
      </c>
    </row>
    <row r="46" spans="1:11" ht="12.75" hidden="1">
      <c r="A46" s="5">
        <v>38</v>
      </c>
      <c r="B46" s="16"/>
      <c r="C46" s="16"/>
      <c r="D46" s="27"/>
      <c r="E46" s="27"/>
      <c r="F46" s="27"/>
      <c r="G46" s="27"/>
      <c r="H46" s="27"/>
      <c r="I46" s="27" t="s">
        <v>164</v>
      </c>
      <c r="J46" s="27"/>
      <c r="K46" s="27">
        <f t="shared" si="0"/>
        <v>0</v>
      </c>
    </row>
    <row r="47" spans="1:11" ht="12.75" hidden="1">
      <c r="A47" s="5">
        <v>39</v>
      </c>
      <c r="B47" s="16"/>
      <c r="C47" s="16"/>
      <c r="D47" s="27"/>
      <c r="E47" s="27"/>
      <c r="F47" s="27"/>
      <c r="G47" s="27"/>
      <c r="H47" s="27"/>
      <c r="I47" s="27" t="s">
        <v>164</v>
      </c>
      <c r="J47" s="27"/>
      <c r="K47" s="27">
        <f aca="true" t="shared" si="1" ref="K47:K68">SUM(D47:J47)</f>
        <v>0</v>
      </c>
    </row>
    <row r="48" spans="1:11" ht="12.75" hidden="1">
      <c r="A48" s="5">
        <v>40</v>
      </c>
      <c r="B48" s="16"/>
      <c r="C48" s="16"/>
      <c r="D48" s="27"/>
      <c r="E48" s="27"/>
      <c r="F48" s="27"/>
      <c r="G48" s="27"/>
      <c r="H48" s="27"/>
      <c r="I48" s="27" t="s">
        <v>164</v>
      </c>
      <c r="J48" s="27"/>
      <c r="K48" s="27">
        <f t="shared" si="1"/>
        <v>0</v>
      </c>
    </row>
    <row r="49" spans="1:11" ht="12.75" hidden="1">
      <c r="A49" s="5">
        <v>41</v>
      </c>
      <c r="B49" s="16"/>
      <c r="C49" s="16"/>
      <c r="D49" s="27"/>
      <c r="E49" s="27"/>
      <c r="F49" s="27"/>
      <c r="G49" s="27"/>
      <c r="H49" s="27"/>
      <c r="I49" s="27" t="s">
        <v>164</v>
      </c>
      <c r="J49" s="27"/>
      <c r="K49" s="27">
        <f t="shared" si="1"/>
        <v>0</v>
      </c>
    </row>
    <row r="50" spans="1:11" ht="12.75" hidden="1">
      <c r="A50" s="5">
        <v>42</v>
      </c>
      <c r="B50" s="16"/>
      <c r="C50" s="16"/>
      <c r="D50" s="27"/>
      <c r="E50" s="27"/>
      <c r="F50" s="27"/>
      <c r="G50" s="27"/>
      <c r="H50" s="27"/>
      <c r="I50" s="27" t="s">
        <v>164</v>
      </c>
      <c r="J50" s="27"/>
      <c r="K50" s="27">
        <f t="shared" si="1"/>
        <v>0</v>
      </c>
    </row>
    <row r="51" spans="1:11" ht="12.75" hidden="1">
      <c r="A51" s="5">
        <v>43</v>
      </c>
      <c r="B51" s="16"/>
      <c r="C51" s="16"/>
      <c r="D51" s="27"/>
      <c r="E51" s="27"/>
      <c r="F51" s="27"/>
      <c r="G51" s="27"/>
      <c r="H51" s="27"/>
      <c r="I51" s="27" t="s">
        <v>164</v>
      </c>
      <c r="J51" s="27"/>
      <c r="K51" s="27">
        <f t="shared" si="1"/>
        <v>0</v>
      </c>
    </row>
    <row r="52" spans="1:11" ht="12.75" hidden="1">
      <c r="A52" s="5">
        <v>44</v>
      </c>
      <c r="B52" s="6"/>
      <c r="C52" s="6"/>
      <c r="D52" s="27"/>
      <c r="E52" s="27"/>
      <c r="F52" s="27"/>
      <c r="G52" s="27"/>
      <c r="H52" s="27"/>
      <c r="I52" s="27" t="s">
        <v>164</v>
      </c>
      <c r="J52" s="27"/>
      <c r="K52" s="27">
        <f t="shared" si="1"/>
        <v>0</v>
      </c>
    </row>
    <row r="53" spans="1:11" ht="12.75" hidden="1">
      <c r="A53" s="5">
        <v>45</v>
      </c>
      <c r="B53" s="16"/>
      <c r="C53" s="16"/>
      <c r="D53" s="27"/>
      <c r="E53" s="27"/>
      <c r="F53" s="27"/>
      <c r="G53" s="27"/>
      <c r="H53" s="27"/>
      <c r="I53" s="27" t="s">
        <v>164</v>
      </c>
      <c r="J53" s="27"/>
      <c r="K53" s="27">
        <f t="shared" si="1"/>
        <v>0</v>
      </c>
    </row>
    <row r="54" spans="1:11" ht="12.75" hidden="1">
      <c r="A54" s="5">
        <v>46</v>
      </c>
      <c r="B54" s="16"/>
      <c r="C54" s="16"/>
      <c r="D54" s="27"/>
      <c r="E54" s="27"/>
      <c r="F54" s="27"/>
      <c r="G54" s="27"/>
      <c r="H54" s="27"/>
      <c r="I54" s="27" t="s">
        <v>164</v>
      </c>
      <c r="J54" s="27"/>
      <c r="K54" s="27">
        <f t="shared" si="1"/>
        <v>0</v>
      </c>
    </row>
    <row r="55" spans="1:11" ht="12.75" hidden="1">
      <c r="A55" s="5">
        <v>47</v>
      </c>
      <c r="B55" s="16"/>
      <c r="C55" s="16"/>
      <c r="D55" s="27"/>
      <c r="E55" s="27"/>
      <c r="F55" s="27"/>
      <c r="G55" s="27"/>
      <c r="H55" s="27"/>
      <c r="I55" s="27" t="s">
        <v>164</v>
      </c>
      <c r="J55" s="27"/>
      <c r="K55" s="27">
        <f t="shared" si="1"/>
        <v>0</v>
      </c>
    </row>
    <row r="56" spans="1:11" ht="12.75" hidden="1">
      <c r="A56" s="5">
        <v>48</v>
      </c>
      <c r="B56" s="16"/>
      <c r="C56" s="16"/>
      <c r="D56" s="27"/>
      <c r="E56" s="27"/>
      <c r="F56" s="27"/>
      <c r="G56" s="27"/>
      <c r="H56" s="27"/>
      <c r="I56" s="27" t="s">
        <v>164</v>
      </c>
      <c r="J56" s="27"/>
      <c r="K56" s="27">
        <f t="shared" si="1"/>
        <v>0</v>
      </c>
    </row>
    <row r="57" spans="1:11" ht="12.75" hidden="1">
      <c r="A57" s="5">
        <v>49</v>
      </c>
      <c r="B57" s="16"/>
      <c r="C57" s="16"/>
      <c r="D57" s="27"/>
      <c r="E57" s="27"/>
      <c r="F57" s="27"/>
      <c r="G57" s="27"/>
      <c r="H57" s="27"/>
      <c r="I57" s="27" t="s">
        <v>164</v>
      </c>
      <c r="J57" s="27"/>
      <c r="K57" s="27">
        <f t="shared" si="1"/>
        <v>0</v>
      </c>
    </row>
    <row r="58" spans="1:11" ht="12.75" hidden="1">
      <c r="A58" s="5">
        <v>50</v>
      </c>
      <c r="B58" s="16"/>
      <c r="C58" s="16"/>
      <c r="D58" s="27"/>
      <c r="E58" s="27"/>
      <c r="F58" s="27"/>
      <c r="G58" s="27"/>
      <c r="H58" s="27"/>
      <c r="I58" s="27" t="s">
        <v>164</v>
      </c>
      <c r="J58" s="27"/>
      <c r="K58" s="27">
        <f t="shared" si="1"/>
        <v>0</v>
      </c>
    </row>
    <row r="59" spans="1:11" ht="12.75" hidden="1">
      <c r="A59" s="5">
        <v>51</v>
      </c>
      <c r="B59" s="16"/>
      <c r="C59" s="16"/>
      <c r="D59" s="27"/>
      <c r="E59" s="27"/>
      <c r="F59" s="27"/>
      <c r="G59" s="27"/>
      <c r="H59" s="27"/>
      <c r="I59" s="27" t="s">
        <v>164</v>
      </c>
      <c r="J59" s="27"/>
      <c r="K59" s="27">
        <f t="shared" si="1"/>
        <v>0</v>
      </c>
    </row>
    <row r="60" spans="1:11" ht="12.75" hidden="1">
      <c r="A60" s="5">
        <v>52</v>
      </c>
      <c r="B60" s="16"/>
      <c r="C60" s="16"/>
      <c r="D60" s="27"/>
      <c r="E60" s="27"/>
      <c r="F60" s="27"/>
      <c r="G60" s="27"/>
      <c r="H60" s="27"/>
      <c r="I60" s="27" t="s">
        <v>164</v>
      </c>
      <c r="J60" s="27"/>
      <c r="K60" s="27">
        <f t="shared" si="1"/>
        <v>0</v>
      </c>
    </row>
    <row r="61" spans="1:11" ht="12.75" hidden="1">
      <c r="A61" s="5">
        <v>53</v>
      </c>
      <c r="B61" s="16"/>
      <c r="C61" s="16"/>
      <c r="D61" s="27"/>
      <c r="E61" s="27"/>
      <c r="F61" s="27"/>
      <c r="G61" s="27"/>
      <c r="H61" s="27"/>
      <c r="I61" s="27" t="s">
        <v>164</v>
      </c>
      <c r="J61" s="27"/>
      <c r="K61" s="27">
        <f t="shared" si="1"/>
        <v>0</v>
      </c>
    </row>
    <row r="62" spans="1:11" ht="12.75" hidden="1">
      <c r="A62" s="5">
        <v>54</v>
      </c>
      <c r="B62" s="16"/>
      <c r="C62" s="16"/>
      <c r="D62" s="27"/>
      <c r="E62" s="27"/>
      <c r="F62" s="27"/>
      <c r="G62" s="27"/>
      <c r="H62" s="27"/>
      <c r="I62" s="27" t="s">
        <v>164</v>
      </c>
      <c r="J62" s="27"/>
      <c r="K62" s="27">
        <f t="shared" si="1"/>
        <v>0</v>
      </c>
    </row>
    <row r="63" spans="1:11" ht="12.75" hidden="1">
      <c r="A63" s="5">
        <v>55</v>
      </c>
      <c r="B63" s="16"/>
      <c r="C63" s="16"/>
      <c r="D63" s="27"/>
      <c r="E63" s="27"/>
      <c r="F63" s="27"/>
      <c r="G63" s="27"/>
      <c r="H63" s="27"/>
      <c r="I63" s="27" t="s">
        <v>164</v>
      </c>
      <c r="J63" s="27"/>
      <c r="K63" s="27">
        <f t="shared" si="1"/>
        <v>0</v>
      </c>
    </row>
    <row r="64" spans="1:11" ht="12.75" hidden="1">
      <c r="A64" s="5">
        <v>56</v>
      </c>
      <c r="B64" s="16"/>
      <c r="C64" s="16"/>
      <c r="D64" s="27"/>
      <c r="E64" s="27"/>
      <c r="F64" s="27"/>
      <c r="G64" s="27"/>
      <c r="H64" s="27"/>
      <c r="I64" s="27" t="s">
        <v>164</v>
      </c>
      <c r="J64" s="27"/>
      <c r="K64" s="27">
        <f t="shared" si="1"/>
        <v>0</v>
      </c>
    </row>
    <row r="65" spans="1:11" ht="12.75" hidden="1">
      <c r="A65" s="5">
        <v>57</v>
      </c>
      <c r="B65" s="16"/>
      <c r="C65" s="16"/>
      <c r="D65" s="27"/>
      <c r="E65" s="27"/>
      <c r="F65" s="27"/>
      <c r="G65" s="27"/>
      <c r="H65" s="27"/>
      <c r="I65" s="27" t="s">
        <v>164</v>
      </c>
      <c r="J65" s="27"/>
      <c r="K65" s="27">
        <f t="shared" si="1"/>
        <v>0</v>
      </c>
    </row>
    <row r="66" spans="1:11" ht="12.75" hidden="1">
      <c r="A66" s="5">
        <v>58</v>
      </c>
      <c r="B66" s="16"/>
      <c r="C66" s="16"/>
      <c r="D66" s="27"/>
      <c r="E66" s="27"/>
      <c r="F66" s="27"/>
      <c r="G66" s="27"/>
      <c r="H66" s="27"/>
      <c r="I66" s="27" t="s">
        <v>164</v>
      </c>
      <c r="J66" s="27"/>
      <c r="K66" s="27">
        <f t="shared" si="1"/>
        <v>0</v>
      </c>
    </row>
    <row r="67" spans="1:11" ht="12.75" hidden="1">
      <c r="A67" s="5">
        <v>59</v>
      </c>
      <c r="B67" s="16"/>
      <c r="C67" s="16"/>
      <c r="D67" s="27"/>
      <c r="E67" s="27"/>
      <c r="F67" s="27"/>
      <c r="G67" s="27"/>
      <c r="H67" s="27"/>
      <c r="I67" s="27" t="s">
        <v>164</v>
      </c>
      <c r="J67" s="27"/>
      <c r="K67" s="27">
        <f t="shared" si="1"/>
        <v>0</v>
      </c>
    </row>
    <row r="68" spans="1:11" ht="12.75" hidden="1">
      <c r="A68" s="5">
        <v>60</v>
      </c>
      <c r="B68" s="16"/>
      <c r="C68" s="16"/>
      <c r="D68" s="27"/>
      <c r="E68" s="27"/>
      <c r="F68" s="27"/>
      <c r="G68" s="27"/>
      <c r="H68" s="27"/>
      <c r="I68" s="27" t="s">
        <v>164</v>
      </c>
      <c r="J68" s="27"/>
      <c r="K68" s="27">
        <f t="shared" si="1"/>
        <v>0</v>
      </c>
    </row>
    <row r="69" spans="4:11" ht="12.75">
      <c r="D69" s="15"/>
      <c r="E69" s="15"/>
      <c r="F69" s="15"/>
      <c r="G69" s="15"/>
      <c r="H69" s="15"/>
      <c r="I69" s="15"/>
      <c r="J69" s="15"/>
      <c r="K69" s="15"/>
    </row>
    <row r="70" spans="3:10" ht="12.75">
      <c r="C70" s="33" t="s">
        <v>20</v>
      </c>
      <c r="D70" s="14">
        <v>18</v>
      </c>
      <c r="E70" s="14">
        <v>22</v>
      </c>
      <c r="F70" s="14">
        <v>52</v>
      </c>
      <c r="G70" s="14">
        <v>40</v>
      </c>
      <c r="H70" s="14">
        <v>25</v>
      </c>
      <c r="I70" s="44"/>
      <c r="J70" s="14">
        <v>32</v>
      </c>
    </row>
    <row r="71" spans="4:10" ht="12.75">
      <c r="D71" s="15"/>
      <c r="E71" s="15"/>
      <c r="F71" s="15"/>
      <c r="G71" s="15"/>
      <c r="H71" s="15"/>
      <c r="I71" s="15"/>
      <c r="J71" s="15"/>
    </row>
    <row r="72" spans="4:5" ht="12.75">
      <c r="D72" s="28">
        <v>9</v>
      </c>
      <c r="E72" s="24" t="s">
        <v>72</v>
      </c>
    </row>
    <row r="73" spans="4:5" ht="12.75">
      <c r="D73" s="44" t="s">
        <v>74</v>
      </c>
      <c r="E73" s="24" t="s">
        <v>73</v>
      </c>
    </row>
  </sheetData>
  <sheetProtection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 gridLines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showGridLines="0" showZeros="0" zoomScalePageLayoutView="0" workbookViewId="0" topLeftCell="A1">
      <selection activeCell="C3" sqref="C3"/>
    </sheetView>
  </sheetViews>
  <sheetFormatPr defaultColWidth="9.140625" defaultRowHeight="12.75"/>
  <cols>
    <col min="1" max="1" width="4.57421875" style="4" customWidth="1"/>
    <col min="2" max="2" width="21.140625" style="0" customWidth="1"/>
    <col min="3" max="3" width="14.140625" style="0" customWidth="1"/>
    <col min="4" max="10" width="6.7109375" style="0" customWidth="1"/>
    <col min="11" max="11" width="8.8515625" style="0" customWidth="1"/>
    <col min="12" max="12" width="12.421875" style="0" bestFit="1" customWidth="1"/>
    <col min="13" max="18" width="4.7109375" style="15" customWidth="1"/>
  </cols>
  <sheetData>
    <row r="1" ht="15">
      <c r="A1" s="3" t="s">
        <v>100</v>
      </c>
    </row>
    <row r="2" ht="12.75">
      <c r="A2" s="2" t="s">
        <v>19</v>
      </c>
    </row>
    <row r="3" spans="4:11" ht="15.75" customHeight="1">
      <c r="D3" s="57" t="s">
        <v>66</v>
      </c>
      <c r="E3" s="57" t="s">
        <v>60</v>
      </c>
      <c r="F3" s="61" t="s">
        <v>65</v>
      </c>
      <c r="G3" s="61" t="s">
        <v>64</v>
      </c>
      <c r="H3" s="61" t="s">
        <v>61</v>
      </c>
      <c r="I3" s="57" t="s">
        <v>62</v>
      </c>
      <c r="J3" s="57" t="s">
        <v>63</v>
      </c>
      <c r="K3" s="8"/>
    </row>
    <row r="4" spans="4:11" ht="12.75">
      <c r="D4" s="58"/>
      <c r="E4" s="58"/>
      <c r="F4" s="58"/>
      <c r="G4" s="58"/>
      <c r="H4" s="58"/>
      <c r="I4" s="58"/>
      <c r="J4" s="58"/>
      <c r="K4" s="9"/>
    </row>
    <row r="5" spans="4:11" ht="12.75">
      <c r="D5" s="58"/>
      <c r="E5" s="58"/>
      <c r="F5" s="58"/>
      <c r="G5" s="58"/>
      <c r="H5" s="58"/>
      <c r="I5" s="58"/>
      <c r="J5" s="58"/>
      <c r="K5" s="9"/>
    </row>
    <row r="6" spans="1:11" ht="12.75">
      <c r="A6" s="2" t="s">
        <v>24</v>
      </c>
      <c r="D6" s="58"/>
      <c r="E6" s="58"/>
      <c r="F6" s="58"/>
      <c r="G6" s="58"/>
      <c r="H6" s="58"/>
      <c r="I6" s="58"/>
      <c r="J6" s="58"/>
      <c r="K6" s="9"/>
    </row>
    <row r="7" spans="1:11" ht="40.5" customHeight="1">
      <c r="A7" s="3"/>
      <c r="B7" s="59"/>
      <c r="C7" s="60"/>
      <c r="D7" s="58"/>
      <c r="E7" s="58"/>
      <c r="F7" s="58"/>
      <c r="G7" s="58"/>
      <c r="H7" s="58"/>
      <c r="I7" s="58"/>
      <c r="J7" s="58"/>
      <c r="K7" s="10" t="s">
        <v>17</v>
      </c>
    </row>
    <row r="8" spans="1:18" ht="12.75">
      <c r="A8" s="11" t="s">
        <v>18</v>
      </c>
      <c r="B8" s="12" t="s">
        <v>14</v>
      </c>
      <c r="C8" s="12" t="s">
        <v>15</v>
      </c>
      <c r="D8" s="13" t="s">
        <v>93</v>
      </c>
      <c r="E8" s="13" t="s">
        <v>94</v>
      </c>
      <c r="F8" s="13" t="s">
        <v>95</v>
      </c>
      <c r="G8" s="13" t="s">
        <v>96</v>
      </c>
      <c r="H8" s="13" t="s">
        <v>97</v>
      </c>
      <c r="I8" s="13" t="s">
        <v>98</v>
      </c>
      <c r="J8" s="13" t="s">
        <v>99</v>
      </c>
      <c r="K8" s="7" t="s">
        <v>16</v>
      </c>
      <c r="M8"/>
      <c r="N8"/>
      <c r="O8"/>
      <c r="P8"/>
      <c r="Q8"/>
      <c r="R8"/>
    </row>
    <row r="9" spans="1:18" ht="12.75">
      <c r="A9" s="5">
        <v>1</v>
      </c>
      <c r="B9" s="16" t="s">
        <v>128</v>
      </c>
      <c r="C9" s="16" t="s">
        <v>10</v>
      </c>
      <c r="D9" s="26"/>
      <c r="E9" s="26"/>
      <c r="F9" s="26">
        <v>8</v>
      </c>
      <c r="G9" s="26">
        <v>11</v>
      </c>
      <c r="H9" s="26">
        <v>11</v>
      </c>
      <c r="I9" s="26" t="s">
        <v>164</v>
      </c>
      <c r="J9" s="26">
        <v>11</v>
      </c>
      <c r="K9" s="27">
        <f aca="true" t="shared" si="0" ref="K9:K22">SUM(D9:J9)</f>
        <v>41</v>
      </c>
      <c r="M9"/>
      <c r="N9"/>
      <c r="O9"/>
      <c r="P9"/>
      <c r="Q9"/>
      <c r="R9"/>
    </row>
    <row r="10" spans="1:18" ht="12.75">
      <c r="A10" s="5">
        <v>2</v>
      </c>
      <c r="B10" s="6" t="s">
        <v>127</v>
      </c>
      <c r="C10" s="6" t="s">
        <v>0</v>
      </c>
      <c r="D10" s="26"/>
      <c r="E10" s="26">
        <v>8</v>
      </c>
      <c r="F10" s="26">
        <v>9</v>
      </c>
      <c r="G10" s="26">
        <v>7</v>
      </c>
      <c r="H10" s="26">
        <v>8</v>
      </c>
      <c r="I10" s="26" t="s">
        <v>164</v>
      </c>
      <c r="J10" s="26">
        <v>9</v>
      </c>
      <c r="K10" s="27">
        <f t="shared" si="0"/>
        <v>41</v>
      </c>
      <c r="M10"/>
      <c r="N10"/>
      <c r="O10"/>
      <c r="P10"/>
      <c r="Q10"/>
      <c r="R10"/>
    </row>
    <row r="11" spans="1:18" ht="12.75">
      <c r="A11" s="5">
        <v>3</v>
      </c>
      <c r="B11" s="6" t="s">
        <v>85</v>
      </c>
      <c r="C11" s="6" t="s">
        <v>33</v>
      </c>
      <c r="D11" s="26">
        <v>6</v>
      </c>
      <c r="E11" s="26">
        <v>9</v>
      </c>
      <c r="F11" s="26"/>
      <c r="G11" s="26">
        <v>8</v>
      </c>
      <c r="H11" s="26">
        <v>9</v>
      </c>
      <c r="I11" s="26" t="s">
        <v>164</v>
      </c>
      <c r="J11" s="26">
        <v>8</v>
      </c>
      <c r="K11" s="27">
        <f t="shared" si="0"/>
        <v>40</v>
      </c>
      <c r="M11"/>
      <c r="N11"/>
      <c r="O11"/>
      <c r="P11"/>
      <c r="Q11"/>
      <c r="R11"/>
    </row>
    <row r="12" spans="1:18" ht="13.5" thickBot="1">
      <c r="A12" s="54">
        <v>4</v>
      </c>
      <c r="B12" s="55" t="s">
        <v>129</v>
      </c>
      <c r="C12" s="55" t="s">
        <v>44</v>
      </c>
      <c r="D12" s="56"/>
      <c r="E12" s="56">
        <v>7</v>
      </c>
      <c r="F12" s="56">
        <v>7</v>
      </c>
      <c r="G12" s="56"/>
      <c r="H12" s="56"/>
      <c r="I12" s="56" t="s">
        <v>164</v>
      </c>
      <c r="J12" s="56">
        <v>7</v>
      </c>
      <c r="K12" s="31">
        <f t="shared" si="0"/>
        <v>21</v>
      </c>
      <c r="M12"/>
      <c r="N12"/>
      <c r="O12"/>
      <c r="P12"/>
      <c r="Q12"/>
      <c r="R12"/>
    </row>
    <row r="13" spans="1:18" ht="12.75">
      <c r="A13" s="52">
        <v>5</v>
      </c>
      <c r="B13" s="53" t="s">
        <v>76</v>
      </c>
      <c r="C13" s="53" t="s">
        <v>29</v>
      </c>
      <c r="D13" s="29">
        <v>8</v>
      </c>
      <c r="E13" s="29"/>
      <c r="F13" s="29"/>
      <c r="G13" s="29">
        <v>5</v>
      </c>
      <c r="H13" s="29"/>
      <c r="I13" s="29" t="s">
        <v>164</v>
      </c>
      <c r="J13" s="29"/>
      <c r="K13" s="32">
        <f t="shared" si="0"/>
        <v>13</v>
      </c>
      <c r="M13"/>
      <c r="N13"/>
      <c r="O13"/>
      <c r="P13"/>
      <c r="Q13"/>
      <c r="R13"/>
    </row>
    <row r="14" spans="1:18" ht="12.75">
      <c r="A14" s="5">
        <v>6</v>
      </c>
      <c r="B14" s="6" t="s">
        <v>126</v>
      </c>
      <c r="C14" s="6" t="s">
        <v>26</v>
      </c>
      <c r="D14" s="26"/>
      <c r="E14" s="26"/>
      <c r="F14" s="26">
        <v>11</v>
      </c>
      <c r="G14" s="26"/>
      <c r="H14" s="26"/>
      <c r="I14" s="26" t="s">
        <v>164</v>
      </c>
      <c r="J14" s="26"/>
      <c r="K14" s="27">
        <f t="shared" si="0"/>
        <v>11</v>
      </c>
      <c r="M14"/>
      <c r="N14"/>
      <c r="O14"/>
      <c r="P14"/>
      <c r="Q14"/>
      <c r="R14"/>
    </row>
    <row r="15" spans="1:18" ht="12.75">
      <c r="A15" s="5">
        <v>7</v>
      </c>
      <c r="B15" s="6" t="s">
        <v>176</v>
      </c>
      <c r="C15" s="6" t="s">
        <v>43</v>
      </c>
      <c r="D15" s="26"/>
      <c r="E15" s="26"/>
      <c r="F15" s="26"/>
      <c r="G15" s="26">
        <v>9</v>
      </c>
      <c r="H15" s="26"/>
      <c r="I15" s="26" t="s">
        <v>164</v>
      </c>
      <c r="J15" s="26"/>
      <c r="K15" s="27">
        <f t="shared" si="0"/>
        <v>9</v>
      </c>
      <c r="M15"/>
      <c r="N15"/>
      <c r="O15"/>
      <c r="P15"/>
      <c r="Q15"/>
      <c r="R15"/>
    </row>
    <row r="16" spans="1:18" ht="12.75">
      <c r="A16" s="5">
        <v>8</v>
      </c>
      <c r="B16" s="16" t="s">
        <v>90</v>
      </c>
      <c r="C16" s="16" t="s">
        <v>33</v>
      </c>
      <c r="D16" s="26">
        <v>7</v>
      </c>
      <c r="E16" s="26"/>
      <c r="F16" s="26"/>
      <c r="G16" s="26"/>
      <c r="H16" s="26"/>
      <c r="I16" s="26" t="s">
        <v>164</v>
      </c>
      <c r="J16" s="26"/>
      <c r="K16" s="27">
        <f t="shared" si="0"/>
        <v>7</v>
      </c>
      <c r="M16"/>
      <c r="N16"/>
      <c r="O16"/>
      <c r="P16"/>
      <c r="Q16"/>
      <c r="R16"/>
    </row>
    <row r="17" spans="1:18" ht="12.75">
      <c r="A17" s="5">
        <v>9</v>
      </c>
      <c r="B17" s="16" t="s">
        <v>130</v>
      </c>
      <c r="C17" s="16" t="s">
        <v>43</v>
      </c>
      <c r="D17" s="26"/>
      <c r="E17" s="26"/>
      <c r="F17" s="26">
        <v>6</v>
      </c>
      <c r="G17" s="26"/>
      <c r="H17" s="26"/>
      <c r="I17" s="26" t="s">
        <v>164</v>
      </c>
      <c r="J17" s="26"/>
      <c r="K17" s="27">
        <f t="shared" si="0"/>
        <v>6</v>
      </c>
      <c r="M17"/>
      <c r="N17"/>
      <c r="O17"/>
      <c r="P17"/>
      <c r="Q17"/>
      <c r="R17"/>
    </row>
    <row r="18" spans="1:18" ht="12.75">
      <c r="A18" s="5">
        <v>9</v>
      </c>
      <c r="B18" s="6" t="s">
        <v>153</v>
      </c>
      <c r="C18" s="6" t="s">
        <v>33</v>
      </c>
      <c r="D18" s="26"/>
      <c r="E18" s="26">
        <v>6</v>
      </c>
      <c r="F18" s="26"/>
      <c r="G18" s="26"/>
      <c r="H18" s="26"/>
      <c r="I18" s="26" t="s">
        <v>164</v>
      </c>
      <c r="J18" s="26"/>
      <c r="K18" s="27">
        <f t="shared" si="0"/>
        <v>6</v>
      </c>
      <c r="M18"/>
      <c r="N18"/>
      <c r="O18"/>
      <c r="P18"/>
      <c r="Q18"/>
      <c r="R18"/>
    </row>
    <row r="19" spans="1:18" ht="12.75">
      <c r="A19" s="5">
        <v>9</v>
      </c>
      <c r="B19" s="6" t="s">
        <v>177</v>
      </c>
      <c r="C19" s="6" t="s">
        <v>33</v>
      </c>
      <c r="D19" s="26"/>
      <c r="E19" s="26"/>
      <c r="F19" s="26"/>
      <c r="G19" s="26">
        <v>6</v>
      </c>
      <c r="H19" s="26"/>
      <c r="I19" s="26" t="s">
        <v>164</v>
      </c>
      <c r="J19" s="26"/>
      <c r="K19" s="27">
        <f t="shared" si="0"/>
        <v>6</v>
      </c>
      <c r="M19"/>
      <c r="N19"/>
      <c r="O19"/>
      <c r="P19"/>
      <c r="Q19"/>
      <c r="R19"/>
    </row>
    <row r="20" spans="1:18" ht="12.75" hidden="1">
      <c r="A20" s="5">
        <v>12</v>
      </c>
      <c r="B20" s="6"/>
      <c r="C20" s="6"/>
      <c r="D20" s="26"/>
      <c r="E20" s="26"/>
      <c r="F20" s="26"/>
      <c r="G20" s="26"/>
      <c r="H20" s="26"/>
      <c r="I20" s="26" t="s">
        <v>164</v>
      </c>
      <c r="J20" s="26"/>
      <c r="K20" s="27">
        <f t="shared" si="0"/>
        <v>0</v>
      </c>
      <c r="M20"/>
      <c r="N20"/>
      <c r="O20"/>
      <c r="P20"/>
      <c r="Q20"/>
      <c r="R20"/>
    </row>
    <row r="21" spans="1:18" ht="12.75" hidden="1">
      <c r="A21" s="5">
        <v>13</v>
      </c>
      <c r="B21" s="6"/>
      <c r="C21" s="6"/>
      <c r="D21" s="27"/>
      <c r="E21" s="26"/>
      <c r="F21" s="26"/>
      <c r="G21" s="26"/>
      <c r="H21" s="26"/>
      <c r="I21" s="26" t="s">
        <v>164</v>
      </c>
      <c r="J21" s="26"/>
      <c r="K21" s="27">
        <f t="shared" si="0"/>
        <v>0</v>
      </c>
      <c r="M21"/>
      <c r="N21"/>
      <c r="O21"/>
      <c r="P21"/>
      <c r="Q21"/>
      <c r="R21"/>
    </row>
    <row r="22" spans="1:18" ht="12.75" hidden="1">
      <c r="A22" s="5">
        <v>14</v>
      </c>
      <c r="B22" s="6"/>
      <c r="C22" s="6"/>
      <c r="D22" s="27"/>
      <c r="E22" s="26"/>
      <c r="F22" s="26"/>
      <c r="G22" s="26"/>
      <c r="H22" s="26"/>
      <c r="I22" s="26" t="s">
        <v>164</v>
      </c>
      <c r="J22" s="26"/>
      <c r="K22" s="27">
        <f t="shared" si="0"/>
        <v>0</v>
      </c>
      <c r="M22"/>
      <c r="N22"/>
      <c r="O22"/>
      <c r="P22"/>
      <c r="Q22"/>
      <c r="R22"/>
    </row>
    <row r="23" spans="1:18" ht="12.75">
      <c r="A23"/>
      <c r="D23" s="25"/>
      <c r="E23" s="25"/>
      <c r="F23" s="25"/>
      <c r="G23" s="25"/>
      <c r="H23" s="25"/>
      <c r="I23" s="25"/>
      <c r="J23" s="25"/>
      <c r="K23" s="25"/>
      <c r="M23"/>
      <c r="N23"/>
      <c r="O23"/>
      <c r="P23"/>
      <c r="Q23"/>
      <c r="R23"/>
    </row>
    <row r="24" spans="3:18" ht="12.75">
      <c r="C24" s="33" t="s">
        <v>20</v>
      </c>
      <c r="D24" s="27">
        <v>3</v>
      </c>
      <c r="E24" s="27">
        <v>4</v>
      </c>
      <c r="F24" s="26">
        <v>9</v>
      </c>
      <c r="G24" s="26">
        <v>11</v>
      </c>
      <c r="H24" s="26">
        <v>5</v>
      </c>
      <c r="I24" s="27"/>
      <c r="J24" s="26">
        <v>10</v>
      </c>
      <c r="K24" s="25"/>
      <c r="M24"/>
      <c r="N24"/>
      <c r="O24"/>
      <c r="P24"/>
      <c r="Q24"/>
      <c r="R24"/>
    </row>
    <row r="25" spans="4:18" ht="12.75">
      <c r="D25" s="25"/>
      <c r="E25" s="25"/>
      <c r="F25" s="25"/>
      <c r="G25" s="25"/>
      <c r="H25" s="25"/>
      <c r="I25" s="25"/>
      <c r="J25" s="25"/>
      <c r="K25" s="25"/>
      <c r="M25"/>
      <c r="N25"/>
      <c r="O25"/>
      <c r="P25"/>
      <c r="Q25"/>
      <c r="R25"/>
    </row>
    <row r="26" spans="4:18" ht="12.75">
      <c r="D26" s="28">
        <v>9</v>
      </c>
      <c r="E26" s="24" t="s">
        <v>72</v>
      </c>
      <c r="M26"/>
      <c r="N26"/>
      <c r="O26"/>
      <c r="P26"/>
      <c r="Q26"/>
      <c r="R26"/>
    </row>
    <row r="27" spans="4:18" ht="12.75">
      <c r="D27" s="44" t="s">
        <v>74</v>
      </c>
      <c r="E27" s="24" t="s">
        <v>73</v>
      </c>
      <c r="M27"/>
      <c r="N27"/>
      <c r="O27"/>
      <c r="P27"/>
      <c r="Q27"/>
      <c r="R27"/>
    </row>
    <row r="28" spans="13:18" ht="12.75">
      <c r="M28"/>
      <c r="N28"/>
      <c r="O28"/>
      <c r="P28"/>
      <c r="Q28"/>
      <c r="R28"/>
    </row>
    <row r="29" spans="4:18" ht="12.75">
      <c r="D29" s="1" t="s">
        <v>196</v>
      </c>
      <c r="M29"/>
      <c r="N29"/>
      <c r="O29"/>
      <c r="P29"/>
      <c r="Q29"/>
      <c r="R29"/>
    </row>
    <row r="30" spans="4:18" ht="12.75">
      <c r="D30" t="s">
        <v>197</v>
      </c>
      <c r="M30"/>
      <c r="N30"/>
      <c r="O30"/>
      <c r="P30"/>
      <c r="Q30"/>
      <c r="R30"/>
    </row>
    <row r="31" spans="13:18" ht="12.75">
      <c r="M31"/>
      <c r="N31"/>
      <c r="O31"/>
      <c r="P31"/>
      <c r="Q31"/>
      <c r="R31"/>
    </row>
    <row r="32" spans="13:18" ht="12.75">
      <c r="M32"/>
      <c r="N32"/>
      <c r="O32"/>
      <c r="P32"/>
      <c r="Q32"/>
      <c r="R32"/>
    </row>
    <row r="33" spans="13:20" ht="12.75">
      <c r="M33"/>
      <c r="N33"/>
      <c r="S33" s="15"/>
      <c r="T33" s="15"/>
    </row>
    <row r="34" spans="13:20" ht="12.75">
      <c r="M34"/>
      <c r="N34"/>
      <c r="S34" s="15"/>
      <c r="T34" s="15"/>
    </row>
    <row r="35" spans="13:20" ht="12.75">
      <c r="M35"/>
      <c r="N35"/>
      <c r="S35" s="15"/>
      <c r="T35" s="15"/>
    </row>
    <row r="36" spans="13:20" ht="12.75">
      <c r="M36"/>
      <c r="N36"/>
      <c r="S36" s="15"/>
      <c r="T36" s="15"/>
    </row>
    <row r="37" spans="13:20" ht="12.75">
      <c r="M37"/>
      <c r="N37"/>
      <c r="S37" s="15"/>
      <c r="T37" s="15"/>
    </row>
    <row r="38" spans="13:20" ht="12.75">
      <c r="M38"/>
      <c r="N38"/>
      <c r="S38" s="15"/>
      <c r="T38" s="15"/>
    </row>
    <row r="39" spans="13:20" ht="12.75">
      <c r="M39"/>
      <c r="N39"/>
      <c r="S39" s="15"/>
      <c r="T39" s="15"/>
    </row>
    <row r="40" spans="13:20" ht="12.75">
      <c r="M40"/>
      <c r="N40"/>
      <c r="S40" s="15"/>
      <c r="T40" s="15"/>
    </row>
    <row r="41" spans="13:20" ht="12.75">
      <c r="M41"/>
      <c r="N41"/>
      <c r="S41" s="15"/>
      <c r="T41" s="15"/>
    </row>
    <row r="42" spans="13:20" ht="12.75">
      <c r="M42"/>
      <c r="N42"/>
      <c r="S42" s="15"/>
      <c r="T42" s="15"/>
    </row>
    <row r="43" spans="13:20" ht="12.75">
      <c r="M43"/>
      <c r="N43"/>
      <c r="S43" s="15"/>
      <c r="T43" s="15"/>
    </row>
    <row r="44" spans="13:20" ht="12.75">
      <c r="M44"/>
      <c r="N44"/>
      <c r="S44" s="15"/>
      <c r="T44" s="15"/>
    </row>
    <row r="45" spans="13:20" ht="12.75">
      <c r="M45"/>
      <c r="N45"/>
      <c r="S45" s="15"/>
      <c r="T45" s="15"/>
    </row>
    <row r="46" spans="13:20" ht="12.75">
      <c r="M46"/>
      <c r="N46"/>
      <c r="S46" s="15"/>
      <c r="T46" s="15"/>
    </row>
    <row r="47" spans="13:20" ht="12.75">
      <c r="M47"/>
      <c r="N47"/>
      <c r="S47" s="15"/>
      <c r="T47" s="15"/>
    </row>
    <row r="48" spans="13:20" ht="12.75">
      <c r="M48"/>
      <c r="N48"/>
      <c r="S48" s="15"/>
      <c r="T48" s="15"/>
    </row>
    <row r="49" spans="13:20" ht="12.75">
      <c r="M49"/>
      <c r="N49"/>
      <c r="S49" s="15"/>
      <c r="T49" s="15"/>
    </row>
    <row r="50" spans="13:20" ht="12.75">
      <c r="M50"/>
      <c r="N50"/>
      <c r="S50" s="15"/>
      <c r="T50" s="15"/>
    </row>
    <row r="51" spans="13:20" ht="12.75">
      <c r="M51"/>
      <c r="N51"/>
      <c r="S51" s="15"/>
      <c r="T51" s="15"/>
    </row>
    <row r="52" spans="13:20" ht="12.75">
      <c r="M52"/>
      <c r="N52"/>
      <c r="S52" s="15"/>
      <c r="T52" s="15"/>
    </row>
  </sheetData>
  <sheetProtection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8"/>
  <sheetViews>
    <sheetView showGridLines="0" showZeros="0" zoomScalePageLayoutView="0" workbookViewId="0" topLeftCell="A1">
      <selection activeCell="C3" sqref="C3"/>
    </sheetView>
  </sheetViews>
  <sheetFormatPr defaultColWidth="9.140625" defaultRowHeight="12.75"/>
  <cols>
    <col min="1" max="1" width="4.57421875" style="4" customWidth="1"/>
    <col min="2" max="2" width="19.57421875" style="0" customWidth="1"/>
    <col min="3" max="3" width="14.140625" style="0" customWidth="1"/>
    <col min="4" max="10" width="6.7109375" style="0" customWidth="1"/>
    <col min="11" max="11" width="8.8515625" style="0" customWidth="1"/>
    <col min="12" max="12" width="12.421875" style="0" bestFit="1" customWidth="1"/>
    <col min="13" max="18" width="4.7109375" style="15" customWidth="1"/>
  </cols>
  <sheetData>
    <row r="1" ht="15">
      <c r="A1" s="3" t="s">
        <v>100</v>
      </c>
    </row>
    <row r="2" ht="12.75">
      <c r="A2" s="2" t="s">
        <v>19</v>
      </c>
    </row>
    <row r="3" spans="4:11" ht="15.75" customHeight="1">
      <c r="D3" s="57" t="s">
        <v>66</v>
      </c>
      <c r="E3" s="57" t="s">
        <v>60</v>
      </c>
      <c r="F3" s="61" t="s">
        <v>65</v>
      </c>
      <c r="G3" s="61" t="s">
        <v>64</v>
      </c>
      <c r="H3" s="61" t="s">
        <v>61</v>
      </c>
      <c r="I3" s="57" t="s">
        <v>62</v>
      </c>
      <c r="J3" s="57" t="s">
        <v>63</v>
      </c>
      <c r="K3" s="8"/>
    </row>
    <row r="4" spans="4:11" ht="12.75">
      <c r="D4" s="58"/>
      <c r="E4" s="58"/>
      <c r="F4" s="58"/>
      <c r="G4" s="58"/>
      <c r="H4" s="58"/>
      <c r="I4" s="58"/>
      <c r="J4" s="58"/>
      <c r="K4" s="9"/>
    </row>
    <row r="5" spans="4:11" ht="12.75">
      <c r="D5" s="58"/>
      <c r="E5" s="58"/>
      <c r="F5" s="58"/>
      <c r="G5" s="58"/>
      <c r="H5" s="58"/>
      <c r="I5" s="58"/>
      <c r="J5" s="58"/>
      <c r="K5" s="9"/>
    </row>
    <row r="6" spans="1:11" ht="12.75">
      <c r="A6" s="2" t="s">
        <v>25</v>
      </c>
      <c r="D6" s="58"/>
      <c r="E6" s="58"/>
      <c r="F6" s="58"/>
      <c r="G6" s="58"/>
      <c r="H6" s="58"/>
      <c r="I6" s="58"/>
      <c r="J6" s="58"/>
      <c r="K6" s="9"/>
    </row>
    <row r="7" spans="1:11" ht="40.5" customHeight="1">
      <c r="A7" s="3"/>
      <c r="B7" s="59"/>
      <c r="C7" s="60"/>
      <c r="D7" s="58"/>
      <c r="E7" s="58"/>
      <c r="F7" s="58"/>
      <c r="G7" s="58"/>
      <c r="H7" s="58"/>
      <c r="I7" s="58"/>
      <c r="J7" s="58"/>
      <c r="K7" s="10" t="s">
        <v>17</v>
      </c>
    </row>
    <row r="8" spans="1:18" ht="12.75">
      <c r="A8" s="11" t="s">
        <v>18</v>
      </c>
      <c r="B8" s="12" t="s">
        <v>14</v>
      </c>
      <c r="C8" s="12" t="s">
        <v>15</v>
      </c>
      <c r="D8" s="13" t="s">
        <v>93</v>
      </c>
      <c r="E8" s="13" t="s">
        <v>94</v>
      </c>
      <c r="F8" s="13" t="s">
        <v>95</v>
      </c>
      <c r="G8" s="13" t="s">
        <v>96</v>
      </c>
      <c r="H8" s="13" t="s">
        <v>97</v>
      </c>
      <c r="I8" s="13" t="s">
        <v>98</v>
      </c>
      <c r="J8" s="13" t="s">
        <v>99</v>
      </c>
      <c r="K8" s="7" t="s">
        <v>16</v>
      </c>
      <c r="M8"/>
      <c r="N8"/>
      <c r="O8"/>
      <c r="P8"/>
      <c r="Q8"/>
      <c r="R8"/>
    </row>
    <row r="9" spans="1:18" ht="12.75">
      <c r="A9" s="5">
        <v>1</v>
      </c>
      <c r="B9" s="16" t="s">
        <v>75</v>
      </c>
      <c r="C9" s="16" t="s">
        <v>33</v>
      </c>
      <c r="D9" s="26">
        <v>11</v>
      </c>
      <c r="E9" s="26">
        <v>11</v>
      </c>
      <c r="F9" s="26">
        <v>8</v>
      </c>
      <c r="G9" s="26"/>
      <c r="H9" s="26"/>
      <c r="I9" s="26" t="s">
        <v>164</v>
      </c>
      <c r="J9" s="26"/>
      <c r="K9" s="27">
        <f aca="true" t="shared" si="0" ref="K9:K27">SUM(D9:J9)</f>
        <v>30</v>
      </c>
      <c r="L9" s="25"/>
      <c r="M9"/>
      <c r="N9"/>
      <c r="O9"/>
      <c r="P9"/>
      <c r="Q9"/>
      <c r="R9"/>
    </row>
    <row r="10" spans="1:18" ht="12.75">
      <c r="A10" s="5">
        <v>2</v>
      </c>
      <c r="B10" s="16" t="s">
        <v>45</v>
      </c>
      <c r="C10" s="16" t="s">
        <v>13</v>
      </c>
      <c r="D10" s="26">
        <v>7</v>
      </c>
      <c r="E10" s="26"/>
      <c r="F10" s="26">
        <v>6</v>
      </c>
      <c r="G10" s="26"/>
      <c r="H10" s="26">
        <v>11</v>
      </c>
      <c r="I10" s="26" t="s">
        <v>164</v>
      </c>
      <c r="J10" s="26"/>
      <c r="K10" s="27">
        <f t="shared" si="0"/>
        <v>24</v>
      </c>
      <c r="L10" s="25"/>
      <c r="M10"/>
      <c r="N10"/>
      <c r="O10"/>
      <c r="P10"/>
      <c r="Q10"/>
      <c r="R10"/>
    </row>
    <row r="11" spans="1:18" ht="12.75">
      <c r="A11" s="5">
        <v>3</v>
      </c>
      <c r="B11" s="16" t="s">
        <v>111</v>
      </c>
      <c r="C11" s="16" t="s">
        <v>13</v>
      </c>
      <c r="D11" s="26">
        <v>6</v>
      </c>
      <c r="E11" s="26"/>
      <c r="F11" s="26"/>
      <c r="G11" s="26"/>
      <c r="H11" s="26">
        <v>9</v>
      </c>
      <c r="I11" s="26" t="s">
        <v>164</v>
      </c>
      <c r="J11" s="26">
        <v>7</v>
      </c>
      <c r="K11" s="27">
        <f t="shared" si="0"/>
        <v>22</v>
      </c>
      <c r="L11" s="25"/>
      <c r="M11"/>
      <c r="N11"/>
      <c r="O11"/>
      <c r="P11"/>
      <c r="Q11"/>
      <c r="R11"/>
    </row>
    <row r="12" spans="1:18" ht="13.5" thickBot="1">
      <c r="A12" s="54">
        <v>4</v>
      </c>
      <c r="B12" s="55" t="s">
        <v>120</v>
      </c>
      <c r="C12" s="55" t="s">
        <v>44</v>
      </c>
      <c r="D12" s="56"/>
      <c r="E12" s="56"/>
      <c r="F12" s="56">
        <v>11</v>
      </c>
      <c r="G12" s="56">
        <v>9</v>
      </c>
      <c r="H12" s="56"/>
      <c r="I12" s="56" t="s">
        <v>164</v>
      </c>
      <c r="J12" s="56"/>
      <c r="K12" s="31">
        <f t="shared" si="0"/>
        <v>20</v>
      </c>
      <c r="L12" s="25"/>
      <c r="M12"/>
      <c r="N12"/>
      <c r="O12"/>
      <c r="P12"/>
      <c r="Q12"/>
      <c r="R12"/>
    </row>
    <row r="13" spans="1:18" ht="12.75">
      <c r="A13" s="52">
        <v>5</v>
      </c>
      <c r="B13" s="53" t="s">
        <v>173</v>
      </c>
      <c r="C13" s="53" t="s">
        <v>13</v>
      </c>
      <c r="D13" s="29"/>
      <c r="E13" s="29"/>
      <c r="F13" s="29"/>
      <c r="G13" s="29">
        <v>11</v>
      </c>
      <c r="H13" s="29"/>
      <c r="I13" s="29" t="s">
        <v>164</v>
      </c>
      <c r="J13" s="29">
        <v>8</v>
      </c>
      <c r="K13" s="32">
        <f t="shared" si="0"/>
        <v>19</v>
      </c>
      <c r="L13" s="25"/>
      <c r="M13"/>
      <c r="N13"/>
      <c r="O13"/>
      <c r="P13"/>
      <c r="Q13"/>
      <c r="R13"/>
    </row>
    <row r="14" spans="1:18" ht="12.75">
      <c r="A14" s="5">
        <v>6</v>
      </c>
      <c r="B14" s="16" t="s">
        <v>195</v>
      </c>
      <c r="C14" s="16" t="s">
        <v>33</v>
      </c>
      <c r="D14" s="26"/>
      <c r="E14" s="26"/>
      <c r="F14" s="26"/>
      <c r="G14" s="26"/>
      <c r="H14" s="26">
        <v>6</v>
      </c>
      <c r="I14" s="26" t="s">
        <v>164</v>
      </c>
      <c r="J14" s="26">
        <v>11</v>
      </c>
      <c r="K14" s="27">
        <f t="shared" si="0"/>
        <v>17</v>
      </c>
      <c r="L14" s="25"/>
      <c r="M14"/>
      <c r="N14"/>
      <c r="O14"/>
      <c r="P14"/>
      <c r="Q14"/>
      <c r="R14"/>
    </row>
    <row r="15" spans="1:18" ht="12.75">
      <c r="A15" s="5">
        <v>7</v>
      </c>
      <c r="B15" s="16" t="s">
        <v>50</v>
      </c>
      <c r="C15" s="16" t="s">
        <v>31</v>
      </c>
      <c r="D15" s="26">
        <v>9</v>
      </c>
      <c r="E15" s="26"/>
      <c r="F15" s="26">
        <v>7</v>
      </c>
      <c r="G15" s="26"/>
      <c r="H15" s="26"/>
      <c r="I15" s="26" t="s">
        <v>164</v>
      </c>
      <c r="J15" s="26"/>
      <c r="K15" s="27">
        <f t="shared" si="0"/>
        <v>16</v>
      </c>
      <c r="L15" s="25"/>
      <c r="M15"/>
      <c r="N15"/>
      <c r="O15"/>
      <c r="P15"/>
      <c r="Q15"/>
      <c r="R15"/>
    </row>
    <row r="16" spans="1:18" ht="12.75">
      <c r="A16" s="5">
        <v>8</v>
      </c>
      <c r="B16" s="6" t="s">
        <v>174</v>
      </c>
      <c r="C16" s="6" t="s">
        <v>13</v>
      </c>
      <c r="D16" s="26"/>
      <c r="E16" s="26"/>
      <c r="F16" s="26"/>
      <c r="G16" s="26">
        <v>7</v>
      </c>
      <c r="H16" s="26">
        <v>7</v>
      </c>
      <c r="I16" s="26" t="s">
        <v>164</v>
      </c>
      <c r="J16" s="26"/>
      <c r="K16" s="27">
        <f t="shared" si="0"/>
        <v>14</v>
      </c>
      <c r="L16" s="25"/>
      <c r="M16"/>
      <c r="N16"/>
      <c r="O16"/>
      <c r="P16"/>
      <c r="Q16"/>
      <c r="R16"/>
    </row>
    <row r="17" spans="1:18" ht="12.75">
      <c r="A17" s="5">
        <v>9</v>
      </c>
      <c r="B17" s="16" t="s">
        <v>123</v>
      </c>
      <c r="C17" s="16" t="s">
        <v>10</v>
      </c>
      <c r="D17" s="26"/>
      <c r="E17" s="26"/>
      <c r="F17" s="26">
        <v>4</v>
      </c>
      <c r="G17" s="26">
        <v>8</v>
      </c>
      <c r="H17" s="26"/>
      <c r="I17" s="26" t="s">
        <v>164</v>
      </c>
      <c r="J17" s="26"/>
      <c r="K17" s="27">
        <f t="shared" si="0"/>
        <v>12</v>
      </c>
      <c r="L17" s="25"/>
      <c r="M17"/>
      <c r="N17"/>
      <c r="O17"/>
      <c r="P17"/>
      <c r="Q17"/>
      <c r="R17"/>
    </row>
    <row r="18" spans="1:18" ht="12.75">
      <c r="A18" s="5">
        <v>10</v>
      </c>
      <c r="B18" s="16" t="s">
        <v>122</v>
      </c>
      <c r="C18" s="16" t="s">
        <v>43</v>
      </c>
      <c r="D18" s="26"/>
      <c r="E18" s="26"/>
      <c r="F18" s="26">
        <v>5</v>
      </c>
      <c r="G18" s="26">
        <v>6</v>
      </c>
      <c r="H18" s="26"/>
      <c r="I18" s="26" t="s">
        <v>164</v>
      </c>
      <c r="J18" s="26"/>
      <c r="K18" s="27">
        <f t="shared" si="0"/>
        <v>11</v>
      </c>
      <c r="L18" s="25"/>
      <c r="M18"/>
      <c r="N18"/>
      <c r="O18"/>
      <c r="P18"/>
      <c r="Q18"/>
      <c r="R18"/>
    </row>
    <row r="19" spans="1:18" ht="12.75">
      <c r="A19" s="5">
        <v>11</v>
      </c>
      <c r="B19" s="16" t="s">
        <v>121</v>
      </c>
      <c r="C19" s="16" t="s">
        <v>28</v>
      </c>
      <c r="D19" s="26"/>
      <c r="E19" s="26"/>
      <c r="F19" s="26">
        <v>9</v>
      </c>
      <c r="G19" s="27"/>
      <c r="H19" s="26"/>
      <c r="I19" s="26" t="s">
        <v>164</v>
      </c>
      <c r="J19" s="26"/>
      <c r="K19" s="27">
        <f t="shared" si="0"/>
        <v>9</v>
      </c>
      <c r="L19" s="25"/>
      <c r="M19"/>
      <c r="N19"/>
      <c r="O19"/>
      <c r="P19"/>
      <c r="Q19"/>
      <c r="R19"/>
    </row>
    <row r="20" spans="1:18" ht="12.75">
      <c r="A20" s="5">
        <v>11</v>
      </c>
      <c r="B20" s="16" t="s">
        <v>152</v>
      </c>
      <c r="C20" s="16" t="s">
        <v>10</v>
      </c>
      <c r="D20" s="26"/>
      <c r="E20" s="26">
        <v>9</v>
      </c>
      <c r="F20" s="26"/>
      <c r="G20" s="26"/>
      <c r="H20" s="26"/>
      <c r="I20" s="26" t="s">
        <v>164</v>
      </c>
      <c r="J20" s="26"/>
      <c r="K20" s="27">
        <f t="shared" si="0"/>
        <v>9</v>
      </c>
      <c r="L20" s="25"/>
      <c r="M20"/>
      <c r="N20"/>
      <c r="O20"/>
      <c r="P20"/>
      <c r="Q20"/>
      <c r="R20"/>
    </row>
    <row r="21" spans="1:18" ht="12.75">
      <c r="A21" s="5">
        <v>11</v>
      </c>
      <c r="B21" s="16" t="s">
        <v>201</v>
      </c>
      <c r="C21" s="16" t="s">
        <v>44</v>
      </c>
      <c r="D21" s="26"/>
      <c r="E21" s="26"/>
      <c r="F21" s="26"/>
      <c r="G21" s="26"/>
      <c r="H21" s="26"/>
      <c r="I21" s="26" t="s">
        <v>164</v>
      </c>
      <c r="J21" s="26">
        <v>9</v>
      </c>
      <c r="K21" s="27">
        <f t="shared" si="0"/>
        <v>9</v>
      </c>
      <c r="L21" s="25"/>
      <c r="M21"/>
      <c r="N21"/>
      <c r="O21"/>
      <c r="P21"/>
      <c r="Q21"/>
      <c r="R21"/>
    </row>
    <row r="22" spans="1:18" ht="12.75">
      <c r="A22" s="5">
        <v>14</v>
      </c>
      <c r="B22" s="16" t="s">
        <v>110</v>
      </c>
      <c r="C22" s="16" t="s">
        <v>109</v>
      </c>
      <c r="D22" s="26">
        <v>8</v>
      </c>
      <c r="E22" s="26"/>
      <c r="F22" s="26"/>
      <c r="G22" s="26"/>
      <c r="H22" s="26"/>
      <c r="I22" s="26" t="s">
        <v>164</v>
      </c>
      <c r="J22" s="26"/>
      <c r="K22" s="27">
        <f t="shared" si="0"/>
        <v>8</v>
      </c>
      <c r="L22" s="25"/>
      <c r="M22"/>
      <c r="N22"/>
      <c r="O22"/>
      <c r="P22"/>
      <c r="Q22"/>
      <c r="R22"/>
    </row>
    <row r="23" spans="1:18" ht="12.75">
      <c r="A23" s="5">
        <v>14</v>
      </c>
      <c r="B23" s="16" t="s">
        <v>194</v>
      </c>
      <c r="C23" s="16" t="s">
        <v>13</v>
      </c>
      <c r="D23" s="26"/>
      <c r="E23" s="26"/>
      <c r="F23" s="26"/>
      <c r="G23" s="26"/>
      <c r="H23" s="26">
        <v>8</v>
      </c>
      <c r="I23" s="26" t="s">
        <v>164</v>
      </c>
      <c r="J23" s="26"/>
      <c r="K23" s="27">
        <f t="shared" si="0"/>
        <v>8</v>
      </c>
      <c r="L23" s="25"/>
      <c r="M23"/>
      <c r="N23"/>
      <c r="O23"/>
      <c r="P23"/>
      <c r="Q23"/>
      <c r="R23"/>
    </row>
    <row r="24" spans="1:18" ht="12.75">
      <c r="A24" s="5">
        <v>16</v>
      </c>
      <c r="B24" s="16" t="s">
        <v>175</v>
      </c>
      <c r="C24" s="16" t="s">
        <v>31</v>
      </c>
      <c r="D24" s="26"/>
      <c r="E24" s="26"/>
      <c r="F24" s="26"/>
      <c r="G24" s="26">
        <v>5</v>
      </c>
      <c r="H24" s="26"/>
      <c r="I24" s="26" t="s">
        <v>164</v>
      </c>
      <c r="J24" s="26"/>
      <c r="K24" s="27">
        <f t="shared" si="0"/>
        <v>5</v>
      </c>
      <c r="L24" s="25"/>
      <c r="M24"/>
      <c r="N24"/>
      <c r="O24"/>
      <c r="P24"/>
      <c r="Q24"/>
      <c r="R24"/>
    </row>
    <row r="25" spans="1:18" ht="12.75">
      <c r="A25" s="5">
        <v>17</v>
      </c>
      <c r="B25" s="16" t="s">
        <v>124</v>
      </c>
      <c r="C25" s="16" t="s">
        <v>28</v>
      </c>
      <c r="D25" s="26"/>
      <c r="E25" s="26"/>
      <c r="F25" s="26">
        <v>3</v>
      </c>
      <c r="G25" s="26"/>
      <c r="H25" s="26"/>
      <c r="I25" s="26" t="s">
        <v>164</v>
      </c>
      <c r="J25" s="26"/>
      <c r="K25" s="27">
        <f t="shared" si="0"/>
        <v>3</v>
      </c>
      <c r="L25" s="25"/>
      <c r="M25"/>
      <c r="N25"/>
      <c r="O25"/>
      <c r="P25"/>
      <c r="Q25"/>
      <c r="R25"/>
    </row>
    <row r="26" spans="1:18" ht="12.75">
      <c r="A26" s="5">
        <v>18</v>
      </c>
      <c r="B26" s="6" t="s">
        <v>125</v>
      </c>
      <c r="C26" s="6" t="s">
        <v>34</v>
      </c>
      <c r="D26" s="26"/>
      <c r="E26" s="26"/>
      <c r="F26" s="26">
        <v>2</v>
      </c>
      <c r="G26" s="26"/>
      <c r="H26" s="26"/>
      <c r="I26" s="26" t="s">
        <v>164</v>
      </c>
      <c r="J26" s="26"/>
      <c r="K26" s="27">
        <f t="shared" si="0"/>
        <v>2</v>
      </c>
      <c r="L26" s="25"/>
      <c r="M26"/>
      <c r="N26"/>
      <c r="O26"/>
      <c r="P26"/>
      <c r="Q26"/>
      <c r="R26"/>
    </row>
    <row r="27" spans="1:18" ht="12.75" hidden="1">
      <c r="A27" s="5">
        <v>19</v>
      </c>
      <c r="B27" s="16"/>
      <c r="C27" s="16"/>
      <c r="D27" s="26"/>
      <c r="E27" s="26"/>
      <c r="F27" s="26"/>
      <c r="G27" s="26"/>
      <c r="H27" s="26"/>
      <c r="I27" s="26" t="s">
        <v>164</v>
      </c>
      <c r="J27" s="26"/>
      <c r="K27" s="27">
        <f t="shared" si="0"/>
        <v>0</v>
      </c>
      <c r="L27" s="25"/>
      <c r="M27"/>
      <c r="N27"/>
      <c r="O27"/>
      <c r="P27"/>
      <c r="Q27"/>
      <c r="R27"/>
    </row>
    <row r="28" spans="4:18" ht="12.75">
      <c r="D28" s="25"/>
      <c r="E28" s="25"/>
      <c r="F28" s="25"/>
      <c r="G28" s="25"/>
      <c r="H28" s="25"/>
      <c r="I28" s="25"/>
      <c r="J28" s="25"/>
      <c r="K28" s="25"/>
      <c r="L28" s="25"/>
      <c r="M28"/>
      <c r="N28"/>
      <c r="O28"/>
      <c r="P28"/>
      <c r="Q28"/>
      <c r="R28"/>
    </row>
    <row r="29" spans="3:18" ht="12.75">
      <c r="C29" s="33" t="s">
        <v>20</v>
      </c>
      <c r="D29" s="26">
        <v>6</v>
      </c>
      <c r="E29" s="26">
        <v>6</v>
      </c>
      <c r="F29" s="26">
        <v>11</v>
      </c>
      <c r="G29" s="26">
        <v>10</v>
      </c>
      <c r="H29" s="26">
        <v>15</v>
      </c>
      <c r="I29" s="27"/>
      <c r="J29" s="26">
        <v>11</v>
      </c>
      <c r="K29" s="25"/>
      <c r="L29" s="25"/>
      <c r="M29"/>
      <c r="N29"/>
      <c r="O29"/>
      <c r="P29"/>
      <c r="Q29"/>
      <c r="R29"/>
    </row>
    <row r="30" spans="4:18" ht="12.75">
      <c r="D30" s="25"/>
      <c r="E30" s="25"/>
      <c r="F30" s="25"/>
      <c r="G30" s="25"/>
      <c r="H30" s="25"/>
      <c r="I30" s="25"/>
      <c r="J30" s="25"/>
      <c r="K30" s="25"/>
      <c r="L30" s="25"/>
      <c r="M30"/>
      <c r="N30"/>
      <c r="O30"/>
      <c r="P30"/>
      <c r="Q30"/>
      <c r="R30"/>
    </row>
    <row r="31" spans="4:18" ht="12.75">
      <c r="D31" s="28">
        <v>9</v>
      </c>
      <c r="E31" s="24" t="s">
        <v>72</v>
      </c>
      <c r="F31" s="25"/>
      <c r="G31" s="25"/>
      <c r="H31" s="25"/>
      <c r="I31" s="25"/>
      <c r="J31" s="25"/>
      <c r="K31" s="25"/>
      <c r="M31"/>
      <c r="N31"/>
      <c r="O31"/>
      <c r="P31"/>
      <c r="Q31"/>
      <c r="R31"/>
    </row>
    <row r="32" spans="4:18" ht="12.75">
      <c r="D32" s="44" t="s">
        <v>74</v>
      </c>
      <c r="E32" s="24" t="s">
        <v>73</v>
      </c>
      <c r="F32" s="25"/>
      <c r="G32" s="25"/>
      <c r="H32" s="25"/>
      <c r="I32" s="25"/>
      <c r="J32" s="25"/>
      <c r="K32" s="25"/>
      <c r="M32"/>
      <c r="N32"/>
      <c r="O32"/>
      <c r="P32"/>
      <c r="Q32"/>
      <c r="R32"/>
    </row>
    <row r="33" spans="13:18" ht="12.75">
      <c r="M33"/>
      <c r="N33"/>
      <c r="O33"/>
      <c r="P33"/>
      <c r="Q33"/>
      <c r="R33"/>
    </row>
    <row r="34" spans="4:18" ht="12.75">
      <c r="D34" s="1" t="s">
        <v>196</v>
      </c>
      <c r="M34"/>
      <c r="N34"/>
      <c r="O34"/>
      <c r="P34"/>
      <c r="Q34"/>
      <c r="R34"/>
    </row>
    <row r="35" spans="4:18" ht="12.75">
      <c r="D35" t="s">
        <v>197</v>
      </c>
      <c r="M35"/>
      <c r="N35"/>
      <c r="O35"/>
      <c r="P35"/>
      <c r="Q35"/>
      <c r="R35"/>
    </row>
    <row r="36" spans="13:20" ht="12.75">
      <c r="M36"/>
      <c r="N36"/>
      <c r="S36" s="15"/>
      <c r="T36" s="15"/>
    </row>
    <row r="37" spans="13:20" ht="12.75">
      <c r="M37"/>
      <c r="N37"/>
      <c r="S37" s="15"/>
      <c r="T37" s="15"/>
    </row>
    <row r="38" spans="13:20" ht="12.75">
      <c r="M38"/>
      <c r="N38"/>
      <c r="S38" s="15"/>
      <c r="T38" s="15"/>
    </row>
    <row r="39" spans="13:20" ht="12.75">
      <c r="M39"/>
      <c r="N39"/>
      <c r="S39" s="15"/>
      <c r="T39" s="15"/>
    </row>
    <row r="40" spans="13:20" ht="12.75">
      <c r="M40"/>
      <c r="N40"/>
      <c r="S40" s="15"/>
      <c r="T40" s="15"/>
    </row>
    <row r="41" spans="13:20" ht="12.75">
      <c r="M41"/>
      <c r="N41"/>
      <c r="S41" s="15"/>
      <c r="T41" s="15"/>
    </row>
    <row r="42" spans="13:20" ht="12.75">
      <c r="M42"/>
      <c r="N42"/>
      <c r="S42" s="15"/>
      <c r="T42" s="15"/>
    </row>
    <row r="43" spans="13:20" ht="12.75">
      <c r="M43"/>
      <c r="N43"/>
      <c r="S43" s="15"/>
      <c r="T43" s="15"/>
    </row>
    <row r="44" spans="13:20" ht="12.75">
      <c r="M44"/>
      <c r="N44"/>
      <c r="S44" s="15"/>
      <c r="T44" s="15"/>
    </row>
    <row r="45" spans="13:20" ht="12.75">
      <c r="M45"/>
      <c r="N45"/>
      <c r="S45" s="15"/>
      <c r="T45" s="15"/>
    </row>
    <row r="46" spans="13:20" ht="12.75">
      <c r="M46"/>
      <c r="N46"/>
      <c r="S46" s="15"/>
      <c r="T46" s="15"/>
    </row>
    <row r="47" spans="13:20" ht="12.75">
      <c r="M47"/>
      <c r="N47"/>
      <c r="S47" s="15"/>
      <c r="T47" s="15"/>
    </row>
    <row r="48" spans="13:20" ht="12.75">
      <c r="M48"/>
      <c r="N48"/>
      <c r="S48" s="15"/>
      <c r="T48" s="15"/>
    </row>
    <row r="49" spans="13:20" ht="12.75">
      <c r="M49"/>
      <c r="N49"/>
      <c r="S49" s="15"/>
      <c r="T49" s="15"/>
    </row>
    <row r="50" spans="13:20" ht="12.75">
      <c r="M50"/>
      <c r="N50"/>
      <c r="S50" s="15"/>
      <c r="T50" s="15"/>
    </row>
    <row r="51" spans="13:20" ht="12.75">
      <c r="M51"/>
      <c r="N51"/>
      <c r="S51" s="15"/>
      <c r="T51" s="15"/>
    </row>
    <row r="52" spans="13:20" ht="12.75">
      <c r="M52"/>
      <c r="N52"/>
      <c r="S52" s="15"/>
      <c r="T52" s="15"/>
    </row>
    <row r="53" spans="13:20" ht="12.75">
      <c r="M53"/>
      <c r="N53"/>
      <c r="S53" s="15"/>
      <c r="T53" s="15"/>
    </row>
    <row r="54" spans="13:20" ht="12.75">
      <c r="M54"/>
      <c r="N54"/>
      <c r="S54" s="15"/>
      <c r="T54" s="15"/>
    </row>
    <row r="55" spans="13:20" ht="12.75">
      <c r="M55"/>
      <c r="N55"/>
      <c r="S55" s="15"/>
      <c r="T55" s="15"/>
    </row>
    <row r="56" spans="13:20" ht="12.75">
      <c r="M56"/>
      <c r="N56"/>
      <c r="S56" s="15"/>
      <c r="T56" s="15"/>
    </row>
    <row r="57" spans="13:20" ht="12.75">
      <c r="M57"/>
      <c r="N57"/>
      <c r="S57" s="15"/>
      <c r="T57" s="15"/>
    </row>
    <row r="58" spans="13:20" ht="12.75">
      <c r="M58"/>
      <c r="N58"/>
      <c r="S58" s="15"/>
      <c r="T58" s="15"/>
    </row>
  </sheetData>
  <sheetProtection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showGridLines="0" showZeros="0" zoomScalePageLayoutView="0" workbookViewId="0" topLeftCell="A1">
      <selection activeCell="C3" sqref="C3"/>
    </sheetView>
  </sheetViews>
  <sheetFormatPr defaultColWidth="9.140625" defaultRowHeight="12.75"/>
  <cols>
    <col min="1" max="1" width="4.57421875" style="4" customWidth="1"/>
    <col min="2" max="2" width="19.57421875" style="0" customWidth="1"/>
    <col min="3" max="3" width="14.140625" style="0" customWidth="1"/>
    <col min="4" max="10" width="6.7109375" style="0" customWidth="1"/>
    <col min="11" max="11" width="8.8515625" style="0" customWidth="1"/>
    <col min="12" max="12" width="12.421875" style="0" bestFit="1" customWidth="1"/>
    <col min="13" max="18" width="4.7109375" style="0" customWidth="1"/>
  </cols>
  <sheetData>
    <row r="1" ht="15">
      <c r="A1" s="3" t="s">
        <v>100</v>
      </c>
    </row>
    <row r="2" ht="12.75">
      <c r="A2" s="2" t="s">
        <v>19</v>
      </c>
    </row>
    <row r="3" spans="4:11" ht="15.75" customHeight="1">
      <c r="D3" s="57" t="s">
        <v>66</v>
      </c>
      <c r="E3" s="57" t="s">
        <v>60</v>
      </c>
      <c r="F3" s="61" t="s">
        <v>65</v>
      </c>
      <c r="G3" s="61" t="s">
        <v>64</v>
      </c>
      <c r="H3" s="61" t="s">
        <v>61</v>
      </c>
      <c r="I3" s="57" t="s">
        <v>62</v>
      </c>
      <c r="J3" s="57" t="s">
        <v>63</v>
      </c>
      <c r="K3" s="8"/>
    </row>
    <row r="4" spans="4:11" ht="12.75">
      <c r="D4" s="58"/>
      <c r="E4" s="58"/>
      <c r="F4" s="58"/>
      <c r="G4" s="58"/>
      <c r="H4" s="58"/>
      <c r="I4" s="58"/>
      <c r="J4" s="58"/>
      <c r="K4" s="9"/>
    </row>
    <row r="5" spans="4:11" ht="12.75">
      <c r="D5" s="58"/>
      <c r="E5" s="58"/>
      <c r="F5" s="58"/>
      <c r="G5" s="58"/>
      <c r="H5" s="58"/>
      <c r="I5" s="58"/>
      <c r="J5" s="58"/>
      <c r="K5" s="9"/>
    </row>
    <row r="6" spans="1:11" ht="12.75">
      <c r="A6" s="2" t="s">
        <v>68</v>
      </c>
      <c r="D6" s="58"/>
      <c r="E6" s="58"/>
      <c r="F6" s="58"/>
      <c r="G6" s="58"/>
      <c r="H6" s="58"/>
      <c r="I6" s="58"/>
      <c r="J6" s="58"/>
      <c r="K6" s="9"/>
    </row>
    <row r="7" spans="1:18" ht="40.5" customHeight="1">
      <c r="A7" s="3"/>
      <c r="B7" s="59"/>
      <c r="C7" s="60"/>
      <c r="D7" s="58"/>
      <c r="E7" s="58"/>
      <c r="F7" s="58"/>
      <c r="G7" s="58"/>
      <c r="H7" s="58"/>
      <c r="I7" s="58"/>
      <c r="J7" s="58"/>
      <c r="K7" s="10" t="s">
        <v>17</v>
      </c>
      <c r="R7" s="15"/>
    </row>
    <row r="8" spans="1:11" ht="12.75">
      <c r="A8" s="11" t="s">
        <v>18</v>
      </c>
      <c r="B8" s="12" t="s">
        <v>14</v>
      </c>
      <c r="C8" s="12" t="s">
        <v>15</v>
      </c>
      <c r="D8" s="13" t="s">
        <v>93</v>
      </c>
      <c r="E8" s="13" t="s">
        <v>94</v>
      </c>
      <c r="F8" s="13" t="s">
        <v>95</v>
      </c>
      <c r="G8" s="13" t="s">
        <v>96</v>
      </c>
      <c r="H8" s="13" t="s">
        <v>97</v>
      </c>
      <c r="I8" s="13" t="s">
        <v>98</v>
      </c>
      <c r="J8" s="13" t="s">
        <v>99</v>
      </c>
      <c r="K8" s="7" t="s">
        <v>16</v>
      </c>
    </row>
    <row r="9" spans="1:11" ht="12.75">
      <c r="A9" s="5">
        <v>1</v>
      </c>
      <c r="B9" s="16" t="s">
        <v>179</v>
      </c>
      <c r="C9" s="16" t="s">
        <v>10</v>
      </c>
      <c r="D9" s="26"/>
      <c r="E9" s="26"/>
      <c r="F9" s="26"/>
      <c r="G9" s="26">
        <v>9</v>
      </c>
      <c r="H9" s="26"/>
      <c r="I9" s="26" t="s">
        <v>164</v>
      </c>
      <c r="J9" s="26">
        <v>11</v>
      </c>
      <c r="K9" s="27">
        <f aca="true" t="shared" si="0" ref="K9:K27">SUM(D9:J9)</f>
        <v>20</v>
      </c>
    </row>
    <row r="10" spans="1:11" ht="12.75">
      <c r="A10" s="5">
        <v>2</v>
      </c>
      <c r="B10" s="16" t="s">
        <v>147</v>
      </c>
      <c r="C10" s="6" t="s">
        <v>34</v>
      </c>
      <c r="D10" s="27"/>
      <c r="E10" s="27"/>
      <c r="F10" s="26">
        <v>11</v>
      </c>
      <c r="G10" s="26"/>
      <c r="H10" s="26"/>
      <c r="I10" s="26" t="s">
        <v>164</v>
      </c>
      <c r="J10" s="26">
        <v>9</v>
      </c>
      <c r="K10" s="27">
        <f t="shared" si="0"/>
        <v>20</v>
      </c>
    </row>
    <row r="11" spans="1:11" ht="12.75">
      <c r="A11" s="5">
        <v>3</v>
      </c>
      <c r="B11" s="6" t="s">
        <v>84</v>
      </c>
      <c r="C11" s="6" t="s">
        <v>10</v>
      </c>
      <c r="D11" s="26">
        <v>9</v>
      </c>
      <c r="E11" s="26"/>
      <c r="F11" s="26"/>
      <c r="G11" s="26">
        <v>8</v>
      </c>
      <c r="H11" s="26"/>
      <c r="I11" s="26" t="s">
        <v>164</v>
      </c>
      <c r="J11" s="26"/>
      <c r="K11" s="27">
        <f t="shared" si="0"/>
        <v>17</v>
      </c>
    </row>
    <row r="12" spans="1:11" ht="13.5" thickBot="1">
      <c r="A12" s="54">
        <v>4</v>
      </c>
      <c r="B12" s="55" t="s">
        <v>178</v>
      </c>
      <c r="C12" s="55" t="s">
        <v>0</v>
      </c>
      <c r="D12" s="56"/>
      <c r="E12" s="56"/>
      <c r="F12" s="56"/>
      <c r="G12" s="56">
        <v>11</v>
      </c>
      <c r="H12" s="56"/>
      <c r="I12" s="56" t="s">
        <v>164</v>
      </c>
      <c r="J12" s="56">
        <v>4</v>
      </c>
      <c r="K12" s="31">
        <f t="shared" si="0"/>
        <v>15</v>
      </c>
    </row>
    <row r="13" spans="1:11" ht="12.75">
      <c r="A13" s="52">
        <v>5</v>
      </c>
      <c r="B13" s="53" t="s">
        <v>113</v>
      </c>
      <c r="C13" s="53" t="s">
        <v>29</v>
      </c>
      <c r="D13" s="29">
        <v>7</v>
      </c>
      <c r="E13" s="29"/>
      <c r="F13" s="29"/>
      <c r="G13" s="29"/>
      <c r="H13" s="29"/>
      <c r="I13" s="29" t="s">
        <v>164</v>
      </c>
      <c r="J13" s="29">
        <v>6</v>
      </c>
      <c r="K13" s="32">
        <f t="shared" si="0"/>
        <v>13</v>
      </c>
    </row>
    <row r="14" spans="1:11" ht="12.75">
      <c r="A14" s="5">
        <v>6</v>
      </c>
      <c r="B14" s="16" t="s">
        <v>78</v>
      </c>
      <c r="C14" s="16" t="s">
        <v>10</v>
      </c>
      <c r="D14" s="26">
        <v>11</v>
      </c>
      <c r="E14" s="26"/>
      <c r="F14" s="26"/>
      <c r="G14" s="26"/>
      <c r="H14" s="26"/>
      <c r="I14" s="26" t="s">
        <v>164</v>
      </c>
      <c r="J14" s="26"/>
      <c r="K14" s="27">
        <f t="shared" si="0"/>
        <v>11</v>
      </c>
    </row>
    <row r="15" spans="1:11" ht="12.75">
      <c r="A15" s="5">
        <v>7</v>
      </c>
      <c r="B15" s="16" t="s">
        <v>148</v>
      </c>
      <c r="C15" s="16" t="s">
        <v>28</v>
      </c>
      <c r="D15" s="27"/>
      <c r="E15" s="27"/>
      <c r="F15" s="26">
        <v>9</v>
      </c>
      <c r="G15" s="26"/>
      <c r="H15" s="26"/>
      <c r="I15" s="26" t="s">
        <v>164</v>
      </c>
      <c r="J15" s="26"/>
      <c r="K15" s="27">
        <f t="shared" si="0"/>
        <v>9</v>
      </c>
    </row>
    <row r="16" spans="1:11" ht="12.75">
      <c r="A16" s="5">
        <v>8</v>
      </c>
      <c r="B16" s="16" t="s">
        <v>81</v>
      </c>
      <c r="C16" s="16" t="s">
        <v>13</v>
      </c>
      <c r="D16" s="26">
        <v>8</v>
      </c>
      <c r="E16" s="26"/>
      <c r="F16" s="26"/>
      <c r="G16" s="26"/>
      <c r="H16" s="26"/>
      <c r="I16" s="26" t="s">
        <v>164</v>
      </c>
      <c r="J16" s="26"/>
      <c r="K16" s="27">
        <f t="shared" si="0"/>
        <v>8</v>
      </c>
    </row>
    <row r="17" spans="1:11" ht="12.75">
      <c r="A17" s="5">
        <v>8</v>
      </c>
      <c r="B17" s="16" t="s">
        <v>149</v>
      </c>
      <c r="C17" s="16" t="s">
        <v>28</v>
      </c>
      <c r="D17" s="26"/>
      <c r="E17" s="26"/>
      <c r="F17" s="26">
        <v>8</v>
      </c>
      <c r="G17" s="26"/>
      <c r="H17" s="26"/>
      <c r="I17" s="26" t="s">
        <v>164</v>
      </c>
      <c r="J17" s="26"/>
      <c r="K17" s="27">
        <f t="shared" si="0"/>
        <v>8</v>
      </c>
    </row>
    <row r="18" spans="1:11" ht="12.75">
      <c r="A18" s="5">
        <v>8</v>
      </c>
      <c r="B18" s="6" t="s">
        <v>204</v>
      </c>
      <c r="C18" s="6" t="s">
        <v>0</v>
      </c>
      <c r="D18" s="26"/>
      <c r="E18" s="26"/>
      <c r="F18" s="26"/>
      <c r="G18" s="26"/>
      <c r="H18" s="26"/>
      <c r="I18" s="26" t="s">
        <v>164</v>
      </c>
      <c r="J18" s="26">
        <v>8</v>
      </c>
      <c r="K18" s="27">
        <f t="shared" si="0"/>
        <v>8</v>
      </c>
    </row>
    <row r="19" spans="1:11" ht="12.75">
      <c r="A19" s="5">
        <v>11</v>
      </c>
      <c r="B19" s="16" t="s">
        <v>150</v>
      </c>
      <c r="C19" s="16" t="s">
        <v>13</v>
      </c>
      <c r="D19" s="26"/>
      <c r="E19" s="26"/>
      <c r="F19" s="26">
        <v>7</v>
      </c>
      <c r="G19" s="26"/>
      <c r="H19" s="26"/>
      <c r="I19" s="26" t="s">
        <v>164</v>
      </c>
      <c r="J19" s="26"/>
      <c r="K19" s="27">
        <f t="shared" si="0"/>
        <v>7</v>
      </c>
    </row>
    <row r="20" spans="1:11" ht="12.75">
      <c r="A20" s="5">
        <v>11</v>
      </c>
      <c r="B20" s="16" t="s">
        <v>180</v>
      </c>
      <c r="C20" s="16" t="s">
        <v>31</v>
      </c>
      <c r="D20" s="26"/>
      <c r="E20" s="26"/>
      <c r="F20" s="26"/>
      <c r="G20" s="26">
        <v>7</v>
      </c>
      <c r="H20" s="26"/>
      <c r="I20" s="26" t="s">
        <v>164</v>
      </c>
      <c r="J20" s="26"/>
      <c r="K20" s="27">
        <f t="shared" si="0"/>
        <v>7</v>
      </c>
    </row>
    <row r="21" spans="1:11" ht="12.75">
      <c r="A21" s="5">
        <v>11</v>
      </c>
      <c r="B21" s="16" t="s">
        <v>160</v>
      </c>
      <c r="C21" s="16" t="s">
        <v>13</v>
      </c>
      <c r="D21" s="26"/>
      <c r="E21" s="26"/>
      <c r="F21" s="26"/>
      <c r="G21" s="26"/>
      <c r="H21" s="26"/>
      <c r="I21" s="26" t="s">
        <v>164</v>
      </c>
      <c r="J21" s="26">
        <v>7</v>
      </c>
      <c r="K21" s="27">
        <f t="shared" si="0"/>
        <v>7</v>
      </c>
    </row>
    <row r="22" spans="1:11" ht="12.75">
      <c r="A22" s="5">
        <v>14</v>
      </c>
      <c r="B22" s="16" t="s">
        <v>151</v>
      </c>
      <c r="C22" s="16" t="s">
        <v>44</v>
      </c>
      <c r="D22" s="26"/>
      <c r="E22" s="26"/>
      <c r="F22" s="26">
        <v>6</v>
      </c>
      <c r="G22" s="26"/>
      <c r="H22" s="26"/>
      <c r="I22" s="26" t="s">
        <v>164</v>
      </c>
      <c r="J22" s="26"/>
      <c r="K22" s="27">
        <f t="shared" si="0"/>
        <v>6</v>
      </c>
    </row>
    <row r="23" spans="1:11" ht="12.75">
      <c r="A23" s="5">
        <v>14</v>
      </c>
      <c r="B23" s="16" t="s">
        <v>181</v>
      </c>
      <c r="C23" s="16" t="s">
        <v>28</v>
      </c>
      <c r="D23" s="26"/>
      <c r="E23" s="26"/>
      <c r="F23" s="26"/>
      <c r="G23" s="26">
        <v>6</v>
      </c>
      <c r="H23" s="26"/>
      <c r="I23" s="26" t="s">
        <v>164</v>
      </c>
      <c r="J23" s="26"/>
      <c r="K23" s="27">
        <f t="shared" si="0"/>
        <v>6</v>
      </c>
    </row>
    <row r="24" spans="1:11" ht="12.75">
      <c r="A24" s="5">
        <v>16</v>
      </c>
      <c r="B24" s="16" t="s">
        <v>182</v>
      </c>
      <c r="C24" s="16" t="s">
        <v>28</v>
      </c>
      <c r="D24" s="26"/>
      <c r="E24" s="26"/>
      <c r="F24" s="26"/>
      <c r="G24" s="26">
        <v>5</v>
      </c>
      <c r="H24" s="26"/>
      <c r="I24" s="26" t="s">
        <v>164</v>
      </c>
      <c r="J24" s="26"/>
      <c r="K24" s="27">
        <f t="shared" si="0"/>
        <v>5</v>
      </c>
    </row>
    <row r="25" spans="1:11" ht="12.75">
      <c r="A25" s="5">
        <v>16</v>
      </c>
      <c r="B25" s="6" t="s">
        <v>205</v>
      </c>
      <c r="C25" s="6" t="s">
        <v>13</v>
      </c>
      <c r="D25" s="26"/>
      <c r="E25" s="26"/>
      <c r="F25" s="26"/>
      <c r="G25" s="26"/>
      <c r="H25" s="26"/>
      <c r="I25" s="26" t="s">
        <v>164</v>
      </c>
      <c r="J25" s="26">
        <v>5</v>
      </c>
      <c r="K25" s="27">
        <f t="shared" si="0"/>
        <v>5</v>
      </c>
    </row>
    <row r="26" spans="1:11" ht="12.75" hidden="1">
      <c r="A26" s="5">
        <v>18</v>
      </c>
      <c r="B26" s="16"/>
      <c r="C26" s="16"/>
      <c r="D26" s="26"/>
      <c r="E26" s="26"/>
      <c r="F26" s="26"/>
      <c r="G26" s="26"/>
      <c r="H26" s="26"/>
      <c r="I26" s="26" t="s">
        <v>164</v>
      </c>
      <c r="J26" s="26"/>
      <c r="K26" s="27">
        <f t="shared" si="0"/>
        <v>0</v>
      </c>
    </row>
    <row r="27" spans="1:11" ht="12.75" hidden="1">
      <c r="A27" s="5">
        <v>19</v>
      </c>
      <c r="B27" s="16"/>
      <c r="C27" s="16"/>
      <c r="D27" s="26"/>
      <c r="E27" s="26"/>
      <c r="F27" s="26"/>
      <c r="G27" s="26"/>
      <c r="H27" s="26"/>
      <c r="I27" s="26" t="s">
        <v>164</v>
      </c>
      <c r="J27" s="26"/>
      <c r="K27" s="27">
        <f t="shared" si="0"/>
        <v>0</v>
      </c>
    </row>
    <row r="28" spans="4:11" ht="12.75">
      <c r="D28" s="35"/>
      <c r="E28" s="35"/>
      <c r="F28" s="35"/>
      <c r="G28" s="35"/>
      <c r="H28" s="35"/>
      <c r="I28" s="35"/>
      <c r="J28" s="35"/>
      <c r="K28" s="35"/>
    </row>
    <row r="29" spans="3:11" ht="12.75">
      <c r="C29" s="33" t="s">
        <v>20</v>
      </c>
      <c r="D29" s="26">
        <v>6</v>
      </c>
      <c r="E29" s="26"/>
      <c r="F29" s="26">
        <v>9</v>
      </c>
      <c r="G29" s="26">
        <v>9</v>
      </c>
      <c r="H29" s="26"/>
      <c r="I29" s="27"/>
      <c r="J29" s="26">
        <v>9</v>
      </c>
      <c r="K29" s="25"/>
    </row>
    <row r="30" spans="4:11" ht="12.75">
      <c r="D30" s="25"/>
      <c r="E30" s="25"/>
      <c r="F30" s="25"/>
      <c r="G30" s="25"/>
      <c r="H30" s="25"/>
      <c r="I30" s="25"/>
      <c r="J30" s="25"/>
      <c r="K30" s="25"/>
    </row>
    <row r="31" spans="4:11" ht="12.75">
      <c r="D31" s="28">
        <v>9</v>
      </c>
      <c r="E31" s="24" t="s">
        <v>72</v>
      </c>
      <c r="F31" s="25"/>
      <c r="G31" s="25"/>
      <c r="H31" s="25"/>
      <c r="I31" s="25"/>
      <c r="J31" s="25"/>
      <c r="K31" s="25"/>
    </row>
    <row r="32" spans="4:5" ht="12.75">
      <c r="D32" s="44" t="s">
        <v>74</v>
      </c>
      <c r="E32" s="24" t="s">
        <v>73</v>
      </c>
    </row>
  </sheetData>
  <sheetProtection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showGridLines="0" showZeros="0" zoomScalePageLayoutView="0" workbookViewId="0" topLeftCell="A1">
      <selection activeCell="C3" sqref="C3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0" width="6.7109375" style="0" customWidth="1"/>
    <col min="11" max="11" width="8.8515625" style="0" customWidth="1"/>
  </cols>
  <sheetData>
    <row r="1" ht="15">
      <c r="A1" s="3" t="s">
        <v>100</v>
      </c>
    </row>
    <row r="2" ht="12.75">
      <c r="A2" s="2" t="s">
        <v>19</v>
      </c>
    </row>
    <row r="3" spans="4:11" ht="12.75" customHeight="1">
      <c r="D3" s="57" t="s">
        <v>66</v>
      </c>
      <c r="E3" s="57" t="s">
        <v>60</v>
      </c>
      <c r="F3" s="61" t="s">
        <v>65</v>
      </c>
      <c r="G3" s="61" t="s">
        <v>64</v>
      </c>
      <c r="H3" s="61" t="s">
        <v>61</v>
      </c>
      <c r="I3" s="57" t="s">
        <v>62</v>
      </c>
      <c r="J3" s="57" t="s">
        <v>63</v>
      </c>
      <c r="K3" s="8"/>
    </row>
    <row r="4" spans="4:11" ht="12.75">
      <c r="D4" s="58"/>
      <c r="E4" s="58"/>
      <c r="F4" s="58"/>
      <c r="G4" s="58"/>
      <c r="H4" s="58"/>
      <c r="I4" s="58"/>
      <c r="J4" s="58"/>
      <c r="K4" s="9"/>
    </row>
    <row r="5" spans="1:16" ht="12.75">
      <c r="A5" s="2" t="s">
        <v>22</v>
      </c>
      <c r="D5" s="58"/>
      <c r="E5" s="58"/>
      <c r="F5" s="58"/>
      <c r="G5" s="58"/>
      <c r="H5" s="58"/>
      <c r="I5" s="58"/>
      <c r="J5" s="58"/>
      <c r="K5" s="9"/>
      <c r="N5" s="23"/>
      <c r="O5" s="17"/>
      <c r="P5" s="17"/>
    </row>
    <row r="6" spans="4:16" ht="12.75">
      <c r="D6" s="58"/>
      <c r="E6" s="58"/>
      <c r="F6" s="58"/>
      <c r="G6" s="58"/>
      <c r="H6" s="58"/>
      <c r="I6" s="58"/>
      <c r="J6" s="58"/>
      <c r="K6" s="9"/>
      <c r="N6" s="23"/>
      <c r="O6" s="17"/>
      <c r="P6" s="17"/>
    </row>
    <row r="7" spans="1:16" ht="46.5" customHeight="1">
      <c r="A7" s="3"/>
      <c r="B7" s="59"/>
      <c r="C7" s="60"/>
      <c r="D7" s="58"/>
      <c r="E7" s="58"/>
      <c r="F7" s="58"/>
      <c r="G7" s="58"/>
      <c r="H7" s="58"/>
      <c r="I7" s="58"/>
      <c r="J7" s="58"/>
      <c r="K7" s="10" t="s">
        <v>17</v>
      </c>
      <c r="N7" s="23"/>
      <c r="O7" s="17"/>
      <c r="P7" s="17"/>
    </row>
    <row r="8" spans="1:16" ht="12.75">
      <c r="A8" s="11" t="s">
        <v>18</v>
      </c>
      <c r="B8" s="12" t="s">
        <v>15</v>
      </c>
      <c r="C8" s="12" t="s">
        <v>23</v>
      </c>
      <c r="D8" s="13" t="s">
        <v>93</v>
      </c>
      <c r="E8" s="13" t="s">
        <v>94</v>
      </c>
      <c r="F8" s="13" t="s">
        <v>95</v>
      </c>
      <c r="G8" s="13" t="s">
        <v>96</v>
      </c>
      <c r="H8" s="13" t="s">
        <v>97</v>
      </c>
      <c r="I8" s="13" t="s">
        <v>98</v>
      </c>
      <c r="J8" s="13" t="s">
        <v>99</v>
      </c>
      <c r="K8" s="7" t="s">
        <v>16</v>
      </c>
      <c r="N8" s="23"/>
      <c r="O8" s="17"/>
      <c r="P8" s="17"/>
    </row>
    <row r="9" spans="1:16" ht="13.5" thickBot="1">
      <c r="A9" s="19">
        <v>1</v>
      </c>
      <c r="B9" s="19" t="s">
        <v>9</v>
      </c>
      <c r="C9" s="19" t="s">
        <v>13</v>
      </c>
      <c r="D9" s="34">
        <f>(SUMIF(Yleinen!$C$9:$C$135,C9,Yleinen!$D$9:$D$203))+(SUMIF('Etuveto kard.'!$C$9:$C$161,C9,'Etuveto kard.'!$D$9:$D$200))+(SUMIF(Naiset!$C$9:$C$165,C9,Naiset!$D$9:$D$204))+(SUMIF(Nuoret!$C$9:$C$173,C9,Nuoret!$D$9:$D$212))+(SUMIF('Seniorit (Pappa)'!$C$9:$C$30,C9,'Seniorit (Pappa)'!$D$9:$D$200))</f>
        <v>34</v>
      </c>
      <c r="E9" s="34">
        <f>(SUMIF(Yleinen!$C$9:$C$135,C9,Yleinen!$E$9:$E$203))+(SUMIF('Etuveto kard.'!$C$9:$C$161,C9,'Etuveto kard.'!$E$9:$E$200))+(SUMIF(Naiset!$C$9:$C$165,C9,Naiset!$E$9:$E$204))+(SUMIF(Nuoret!$C$9:$C$173,C9,Nuoret!$E$9:$E$212))+(SUMIF('Seniorit (Pappa)'!$C$9:$C$30,C9,'Seniorit (Pappa)'!$E$9:$E$200))</f>
        <v>7</v>
      </c>
      <c r="F9" s="34">
        <f>(SUMIF(Yleinen!$C$9:$C$135,C9,Yleinen!$F$9:$F$203))+(SUMIF('Etuveto kard.'!$C$9:$C$161,C9,'Etuveto kard.'!$F$9:$F$200))+(SUMIF(Naiset!$C$9:$C$165,C9,Naiset!$F$9:$F$204))+(SUMIF(Nuoret!$C$9:$C$173,C9,Nuoret!$F$9:$F$212))+(SUMIF('Seniorit (Pappa)'!$C$9:$C$30,C9,'Seniorit (Pappa)'!$F$9:$F$200))</f>
        <v>13</v>
      </c>
      <c r="G9" s="34">
        <f>(SUMIF(Yleinen!$C$9:$C$135,C9,Yleinen!$G$9:$G$203))+(SUMIF('Etuveto kard.'!$C$9:$C$161,C9,'Etuveto kard.'!$G$9:$G$200))+(SUMIF(Naiset!$C$9:$C$165,C9,Naiset!$G$9:$G$204))+(SUMIF(Nuoret!$C$9:$C$173,C9,Nuoret!$G$9:$G$212))+(SUMIF('Seniorit (Pappa)'!$C$9:$C$30,C9,'Seniorit (Pappa)'!$G$9:$G$200))</f>
        <v>18</v>
      </c>
      <c r="H9" s="34">
        <f>(SUMIF(Yleinen!$C$9:$C$135,C9,Yleinen!$H$9:$H$203))+(SUMIF('Etuveto kard.'!$C$9:$C$161,C9,'Etuveto kard.'!$H$9:$H$200))+(SUMIF(Naiset!$C$9:$C$165,C9,Naiset!$H$9:$H$204))+(SUMIF(Nuoret!$C$9:$C$173,C9,Nuoret!$H$9:$H$212))+(SUMIF('Seniorit (Pappa)'!$C$9:$C$30,C9,'Seniorit (Pappa)'!$H$9:$H$200))</f>
        <v>100</v>
      </c>
      <c r="I9" s="49">
        <f>(SUMIF(Yleinen!$C$9:$C$135,C9,Yleinen!$I$9:$I$203))+(SUMIF('Etuveto kard.'!$C$9:$C$161,C9,'Etuveto kard.'!$I$9:$I$200))+(SUMIF(Naiset!$C$9:$C$165,C9,Naiset!$I$9:$I$204))+(SUMIF(Nuoret!$C$9:$C$173,C9,Nuoret!$I$9:$I$212))+(SUMIF('Seniorit (Pappa)'!$C$9:$C$30,C9,'Seniorit (Pappa)'!$I$9:$I$200))</f>
        <v>0</v>
      </c>
      <c r="J9" s="34">
        <f>(SUMIF(Yleinen!$C$9:$C$135,C9,Yleinen!$J$9:$J$203))+(SUMIF('Etuveto kard.'!$C$9:$C$161,C9,'Etuveto kard.'!$J$9:$J$200))+(SUMIF(Naiset!$C$9:$C$165,C9,Naiset!$J$9:$J$204))+(SUMIF(Nuoret!$C$9:$C$173,C9,Nuoret!$J$9:$J$212))+(SUMIF('Seniorit (Pappa)'!$C$9:$C$30,C9,'Seniorit (Pappa)'!$J$9:$J$200))</f>
        <v>51</v>
      </c>
      <c r="K9" s="31">
        <f aca="true" t="shared" si="0" ref="K9:K24">SUM(D9:J9)</f>
        <v>223</v>
      </c>
      <c r="N9" s="23"/>
      <c r="O9" s="17"/>
      <c r="P9" s="17"/>
    </row>
    <row r="10" spans="1:16" ht="12.75">
      <c r="A10" s="18">
        <v>2</v>
      </c>
      <c r="B10" s="18" t="s">
        <v>6</v>
      </c>
      <c r="C10" s="18" t="s">
        <v>31</v>
      </c>
      <c r="D10" s="7">
        <f>(SUMIF(Yleinen!$C$9:$C$135,C10,Yleinen!$D$9:$D$203))+(SUMIF('Etuveto kard.'!$C$9:$C$161,C10,'Etuveto kard.'!$D$9:$D$200))+(SUMIF(Naiset!$C$9:$C$165,C10,Naiset!$D$9:$D$204))+(SUMIF(Nuoret!$C$9:$C$173,C10,Nuoret!$D$9:$D$212))+(SUMIF('Seniorit (Pappa)'!$C$9:$C$30,C10,'Seniorit (Pappa)'!$D$9:$D$200))</f>
        <v>55</v>
      </c>
      <c r="E10" s="7">
        <f>(SUMIF(Yleinen!$C$9:$C$135,C10,Yleinen!$E$9:$E$203))+(SUMIF('Etuveto kard.'!$C$9:$C$161,C10,'Etuveto kard.'!$E$9:$E$200))+(SUMIF(Naiset!$C$9:$C$165,C10,Naiset!$E$9:$E$204))+(SUMIF(Nuoret!$C$9:$C$173,C10,Nuoret!$E$9:$E$212))+(SUMIF('Seniorit (Pappa)'!$C$9:$C$30,C10,'Seniorit (Pappa)'!$E$9:$E$200))</f>
        <v>66</v>
      </c>
      <c r="F10" s="7">
        <f>(SUMIF(Yleinen!$C$9:$C$135,C10,Yleinen!$F$9:$F$203))+(SUMIF('Etuveto kard.'!$C$9:$C$161,C10,'Etuveto kard.'!$F$9:$F$200))+(SUMIF(Naiset!$C$9:$C$165,C10,Naiset!$F$9:$F$204))+(SUMIF(Nuoret!$C$9:$C$173,C10,Nuoret!$F$9:$F$212))+(SUMIF('Seniorit (Pappa)'!$C$9:$C$30,C10,'Seniorit (Pappa)'!$F$9:$F$200))</f>
        <v>23</v>
      </c>
      <c r="G10" s="7">
        <f>(SUMIF(Yleinen!$C$9:$C$135,C10,Yleinen!$G$9:$G$203))+(SUMIF('Etuveto kard.'!$C$9:$C$161,C10,'Etuveto kard.'!$G$9:$G$200))+(SUMIF(Naiset!$C$9:$C$165,C10,Naiset!$G$9:$G$204))+(SUMIF(Nuoret!$C$9:$C$173,C10,Nuoret!$G$9:$G$212))+(SUMIF('Seniorit (Pappa)'!$C$9:$C$30,C10,'Seniorit (Pappa)'!$G$9:$G$200))</f>
        <v>29</v>
      </c>
      <c r="H10" s="7">
        <f>(SUMIF(Yleinen!$C$9:$C$135,C10,Yleinen!$H$9:$H$203))+(SUMIF('Etuveto kard.'!$C$9:$C$161,C10,'Etuveto kard.'!$H$9:$H$200))+(SUMIF(Naiset!$C$9:$C$165,C10,Naiset!$H$9:$H$204))+(SUMIF(Nuoret!$C$9:$C$173,C10,Nuoret!$H$9:$H$212))+(SUMIF('Seniorit (Pappa)'!$C$9:$C$30,C10,'Seniorit (Pappa)'!$H$9:$H$200))</f>
        <v>3</v>
      </c>
      <c r="I10" s="50">
        <f>(SUMIF(Yleinen!$C$9:$C$135,C10,Yleinen!$I$9:$I$203))+(SUMIF('Etuveto kard.'!$C$9:$C$161,C10,'Etuveto kard.'!$I$9:$I$200))+(SUMIF(Naiset!$C$9:$C$165,C10,Naiset!$I$9:$I$204))+(SUMIF(Nuoret!$C$9:$C$173,C10,Nuoret!$I$9:$I$212))+(SUMIF('Seniorit (Pappa)'!$C$9:$C$30,C10,'Seniorit (Pappa)'!$I$9:$I$200))</f>
        <v>0</v>
      </c>
      <c r="J10" s="7">
        <f>(SUMIF(Yleinen!$C$9:$C$135,C10,Yleinen!$J$9:$J$203))+(SUMIF('Etuveto kard.'!$C$9:$C$161,C10,'Etuveto kard.'!$J$9:$J$200))+(SUMIF(Naiset!$C$9:$C$165,C10,Naiset!$J$9:$J$204))+(SUMIF(Nuoret!$C$9:$C$173,C10,Nuoret!$J$9:$J$212))+(SUMIF('Seniorit (Pappa)'!$C$9:$C$30,C10,'Seniorit (Pappa)'!$J$9:$J$200))</f>
        <v>39</v>
      </c>
      <c r="K10" s="32">
        <f t="shared" si="0"/>
        <v>215</v>
      </c>
      <c r="N10" s="23"/>
      <c r="O10" s="17"/>
      <c r="P10" s="17"/>
    </row>
    <row r="11" spans="1:16" ht="12.75">
      <c r="A11" s="6">
        <v>3</v>
      </c>
      <c r="B11" s="6" t="s">
        <v>5</v>
      </c>
      <c r="C11" s="6" t="s">
        <v>10</v>
      </c>
      <c r="D11" s="14">
        <f>(SUMIF(Yleinen!$C$9:$C$135,C11,Yleinen!$D$9:$D$203))+(SUMIF('Etuveto kard.'!$C$9:$C$161,C11,'Etuveto kard.'!$D$9:$D$200))+(SUMIF(Naiset!$C$9:$C$165,C11,Naiset!$D$9:$D$204))+(SUMIF(Nuoret!$C$9:$C$173,C11,Nuoret!$D$9:$D$212))+(SUMIF('Seniorit (Pappa)'!$C$9:$C$30,C11,'Seniorit (Pappa)'!$D$9:$D$200))</f>
        <v>36</v>
      </c>
      <c r="E11" s="14">
        <f>(SUMIF(Yleinen!$C$9:$C$135,C11,Yleinen!$E$9:$E$203))+(SUMIF('Etuveto kard.'!$C$9:$C$161,C11,'Etuveto kard.'!$E$9:$E$200))+(SUMIF(Naiset!$C$9:$C$165,C11,Naiset!$E$9:$E$204))+(SUMIF(Nuoret!$C$9:$C$173,C11,Nuoret!$E$9:$E$212))+(SUMIF('Seniorit (Pappa)'!$C$9:$C$30,C11,'Seniorit (Pappa)'!$E$9:$E$200))</f>
        <v>12</v>
      </c>
      <c r="F11" s="14">
        <f>(SUMIF(Yleinen!$C$9:$C$135,C11,Yleinen!$F$9:$F$203))+(SUMIF('Etuveto kard.'!$C$9:$C$161,C11,'Etuveto kard.'!$F$9:$F$200))+(SUMIF(Naiset!$C$9:$C$165,C11,Naiset!$F$9:$F$204))+(SUMIF(Nuoret!$C$9:$C$173,C11,Nuoret!$F$9:$F$212))+(SUMIF('Seniorit (Pappa)'!$C$9:$C$30,C11,'Seniorit (Pappa)'!$F$9:$F$200))</f>
        <v>14</v>
      </c>
      <c r="G11" s="14">
        <f>(SUMIF(Yleinen!$C$9:$C$135,C11,Yleinen!$G$9:$G$203))+(SUMIF('Etuveto kard.'!$C$9:$C$161,C11,'Etuveto kard.'!$G$9:$G$200))+(SUMIF(Naiset!$C$9:$C$165,C11,Naiset!$G$9:$G$204))+(SUMIF(Nuoret!$C$9:$C$173,C11,Nuoret!$G$9:$G$212))+(SUMIF('Seniorit (Pappa)'!$C$9:$C$30,C11,'Seniorit (Pappa)'!$G$9:$G$200))</f>
        <v>53</v>
      </c>
      <c r="H11" s="14">
        <f>(SUMIF(Yleinen!$C$9:$C$135,C11,Yleinen!$H$9:$H$203))+(SUMIF('Etuveto kard.'!$C$9:$C$161,C11,'Etuveto kard.'!$H$9:$H$200))+(SUMIF(Naiset!$C$9:$C$165,C11,Naiset!$H$9:$H$204))+(SUMIF(Nuoret!$C$9:$C$173,C11,Nuoret!$H$9:$H$212))+(SUMIF('Seniorit (Pappa)'!$C$9:$C$30,C11,'Seniorit (Pappa)'!$H$9:$H$200))</f>
        <v>33</v>
      </c>
      <c r="I11" s="51">
        <f>(SUMIF(Yleinen!$C$9:$C$135,C11,Yleinen!$I$9:$I$203))+(SUMIF('Etuveto kard.'!$C$9:$C$161,C11,'Etuveto kard.'!$I$9:$I$200))+(SUMIF(Naiset!$C$9:$C$165,C11,Naiset!$I$9:$I$204))+(SUMIF(Nuoret!$C$9:$C$173,C11,Nuoret!$I$9:$I$212))+(SUMIF('Seniorit (Pappa)'!$C$9:$C$30,C11,'Seniorit (Pappa)'!$I$9:$I$200))</f>
        <v>0</v>
      </c>
      <c r="J11" s="14">
        <f>(SUMIF(Yleinen!$C$9:$C$135,C11,Yleinen!$J$9:$J$203))+(SUMIF('Etuveto kard.'!$C$9:$C$161,C11,'Etuveto kard.'!$J$9:$J$200))+(SUMIF(Naiset!$C$9:$C$165,C11,Naiset!$J$9:$J$204))+(SUMIF(Nuoret!$C$9:$C$173,C11,Nuoret!$J$9:$J$212))+(SUMIF('Seniorit (Pappa)'!$C$9:$C$30,C11,'Seniorit (Pappa)'!$J$9:$J$200))</f>
        <v>23</v>
      </c>
      <c r="K11" s="27">
        <f t="shared" si="0"/>
        <v>171</v>
      </c>
      <c r="N11" s="23"/>
      <c r="O11" s="17"/>
      <c r="P11" s="17"/>
    </row>
    <row r="12" spans="1:11" ht="12.75">
      <c r="A12" s="6">
        <v>4</v>
      </c>
      <c r="B12" s="6" t="s">
        <v>3</v>
      </c>
      <c r="C12" s="6" t="s">
        <v>33</v>
      </c>
      <c r="D12" s="14">
        <f>(SUMIF(Yleinen!$C$9:$C$135,C12,Yleinen!$D$9:$D$203))+(SUMIF('Etuveto kard.'!$C$9:$C$161,C12,'Etuveto kard.'!$D$9:$D$200))+(SUMIF(Naiset!$C$9:$C$165,C12,Naiset!$D$9:$D$204))+(SUMIF(Nuoret!$C$9:$C$173,C12,Nuoret!$D$9:$D$212))+(SUMIF('Seniorit (Pappa)'!$C$9:$C$30,C12,'Seniorit (Pappa)'!$D$9:$D$200))</f>
        <v>35</v>
      </c>
      <c r="E12" s="14">
        <f>(SUMIF(Yleinen!$C$9:$C$135,C12,Yleinen!$E$9:$E$203))+(SUMIF('Etuveto kard.'!$C$9:$C$161,C12,'Etuveto kard.'!$E$9:$E$200))+(SUMIF(Naiset!$C$9:$C$165,C12,Naiset!$E$9:$E$204))+(SUMIF(Nuoret!$C$9:$C$173,C12,Nuoret!$E$9:$E$212))+(SUMIF('Seniorit (Pappa)'!$C$9:$C$30,C12,'Seniorit (Pappa)'!$E$9:$E$200))</f>
        <v>37</v>
      </c>
      <c r="F12" s="14">
        <f>(SUMIF(Yleinen!$C$9:$C$135,C12,Yleinen!$F$9:$F$203))+(SUMIF('Etuveto kard.'!$C$9:$C$161,C12,'Etuveto kard.'!$F$9:$F$200))+(SUMIF(Naiset!$C$9:$C$165,C12,Naiset!$F$9:$F$204))+(SUMIF(Nuoret!$C$9:$C$173,C12,Nuoret!$F$9:$F$212))+(SUMIF('Seniorit (Pappa)'!$C$9:$C$30,C12,'Seniorit (Pappa)'!$F$9:$F$200))</f>
        <v>8</v>
      </c>
      <c r="G12" s="14">
        <f>(SUMIF(Yleinen!$C$9:$C$135,C12,Yleinen!$G$9:$G$203))+(SUMIF('Etuveto kard.'!$C$9:$C$161,C12,'Etuveto kard.'!$G$9:$G$200))+(SUMIF(Naiset!$C$9:$C$165,C12,Naiset!$G$9:$G$204))+(SUMIF(Nuoret!$C$9:$C$173,C12,Nuoret!$G$9:$G$212))+(SUMIF('Seniorit (Pappa)'!$C$9:$C$30,C12,'Seniorit (Pappa)'!$G$9:$G$200))</f>
        <v>15</v>
      </c>
      <c r="H12" s="14">
        <f>(SUMIF(Yleinen!$C$9:$C$135,C12,Yleinen!$H$9:$H$203))+(SUMIF('Etuveto kard.'!$C$9:$C$161,C12,'Etuveto kard.'!$H$9:$H$200))+(SUMIF(Naiset!$C$9:$C$165,C12,Naiset!$H$9:$H$204))+(SUMIF(Nuoret!$C$9:$C$173,C12,Nuoret!$H$9:$H$212))+(SUMIF('Seniorit (Pappa)'!$C$9:$C$30,C12,'Seniorit (Pappa)'!$H$9:$H$200))</f>
        <v>19</v>
      </c>
      <c r="I12" s="51">
        <f>(SUMIF(Yleinen!$C$9:$C$135,C12,Yleinen!$I$9:$I$203))+(SUMIF('Etuveto kard.'!$C$9:$C$161,C12,'Etuveto kard.'!$I$9:$I$200))+(SUMIF(Naiset!$C$9:$C$165,C12,Naiset!$I$9:$I$204))+(SUMIF(Nuoret!$C$9:$C$173,C12,Nuoret!$I$9:$I$212))+(SUMIF('Seniorit (Pappa)'!$C$9:$C$30,C12,'Seniorit (Pappa)'!$I$9:$I$200))</f>
        <v>0</v>
      </c>
      <c r="J12" s="14">
        <f>(SUMIF(Yleinen!$C$9:$C$135,C12,Yleinen!$J$9:$J$203))+(SUMIF('Etuveto kard.'!$C$9:$C$161,C12,'Etuveto kard.'!$J$9:$J$200))+(SUMIF(Naiset!$C$9:$C$165,C12,Naiset!$J$9:$J$204))+(SUMIF(Nuoret!$C$9:$C$173,C12,Nuoret!$J$9:$J$212))+(SUMIF('Seniorit (Pappa)'!$C$9:$C$30,C12,'Seniorit (Pappa)'!$J$9:$J$200))</f>
        <v>29</v>
      </c>
      <c r="K12" s="27">
        <f t="shared" si="0"/>
        <v>143</v>
      </c>
    </row>
    <row r="13" spans="1:11" ht="12.75">
      <c r="A13" s="6">
        <v>5</v>
      </c>
      <c r="B13" s="6" t="s">
        <v>2</v>
      </c>
      <c r="C13" s="6" t="s">
        <v>28</v>
      </c>
      <c r="D13" s="14">
        <f>(SUMIF(Yleinen!$C$9:$C$135,C13,Yleinen!$D$9:$D$203))+(SUMIF('Etuveto kard.'!$C$9:$C$161,C13,'Etuveto kard.'!$D$9:$D$200))+(SUMIF(Naiset!$C$9:$C$165,C13,Naiset!$D$9:$D$204))+(SUMIF(Nuoret!$C$9:$C$173,C13,Nuoret!$D$9:$D$212))+(SUMIF('Seniorit (Pappa)'!$C$9:$C$30,C13,'Seniorit (Pappa)'!$D$9:$D$200))</f>
        <v>5</v>
      </c>
      <c r="E13" s="14">
        <f>(SUMIF(Yleinen!$C$9:$C$135,C13,Yleinen!$E$9:$E$203))+(SUMIF('Etuveto kard.'!$C$9:$C$161,C13,'Etuveto kard.'!$E$9:$E$200))+(SUMIF(Naiset!$C$9:$C$165,C13,Naiset!$E$9:$E$204))+(SUMIF(Nuoret!$C$9:$C$173,C13,Nuoret!$E$9:$E$212))+(SUMIF('Seniorit (Pappa)'!$C$9:$C$30,C13,'Seniorit (Pappa)'!$E$9:$E$200))</f>
        <v>5</v>
      </c>
      <c r="F13" s="14">
        <f>(SUMIF(Yleinen!$C$9:$C$135,C13,Yleinen!$F$9:$F$203))+(SUMIF('Etuveto kard.'!$C$9:$C$161,C13,'Etuveto kard.'!$F$9:$F$200))+(SUMIF(Naiset!$C$9:$C$165,C13,Naiset!$F$9:$F$204))+(SUMIF(Nuoret!$C$9:$C$173,C13,Nuoret!$F$9:$F$212))+(SUMIF('Seniorit (Pappa)'!$C$9:$C$30,C13,'Seniorit (Pappa)'!$F$9:$F$200))</f>
        <v>61</v>
      </c>
      <c r="G13" s="14">
        <f>(SUMIF(Yleinen!$C$9:$C$135,C13,Yleinen!$G$9:$G$203))+(SUMIF('Etuveto kard.'!$C$9:$C$161,C13,'Etuveto kard.'!$G$9:$G$200))+(SUMIF(Naiset!$C$9:$C$165,C13,Naiset!$G$9:$G$204))+(SUMIF(Nuoret!$C$9:$C$173,C13,Nuoret!$G$9:$G$212))+(SUMIF('Seniorit (Pappa)'!$C$9:$C$30,C13,'Seniorit (Pappa)'!$G$9:$G$200))</f>
        <v>22</v>
      </c>
      <c r="H13" s="14">
        <f>(SUMIF(Yleinen!$C$9:$C$135,C13,Yleinen!$H$9:$H$203))+(SUMIF('Etuveto kard.'!$C$9:$C$161,C13,'Etuveto kard.'!$H$9:$H$200))+(SUMIF(Naiset!$C$9:$C$165,C13,Naiset!$H$9:$H$204))+(SUMIF(Nuoret!$C$9:$C$173,C13,Nuoret!$H$9:$H$212))+(SUMIF('Seniorit (Pappa)'!$C$9:$C$30,C13,'Seniorit (Pappa)'!$H$9:$H$200))</f>
        <v>4</v>
      </c>
      <c r="I13" s="51">
        <f>(SUMIF(Yleinen!$C$9:$C$135,C13,Yleinen!$I$9:$I$203))+(SUMIF('Etuveto kard.'!$C$9:$C$161,C13,'Etuveto kard.'!$I$9:$I$200))+(SUMIF(Naiset!$C$9:$C$165,C13,Naiset!$I$9:$I$204))+(SUMIF(Nuoret!$C$9:$C$173,C13,Nuoret!$I$9:$I$212))+(SUMIF('Seniorit (Pappa)'!$C$9:$C$30,C13,'Seniorit (Pappa)'!$I$9:$I$200))</f>
        <v>0</v>
      </c>
      <c r="J13" s="14">
        <f>(SUMIF(Yleinen!$C$9:$C$135,C13,Yleinen!$J$9:$J$203))+(SUMIF('Etuveto kard.'!$C$9:$C$161,C13,'Etuveto kard.'!$J$9:$J$200))+(SUMIF(Naiset!$C$9:$C$165,C13,Naiset!$J$9:$J$204))+(SUMIF(Nuoret!$C$9:$C$173,C13,Nuoret!$J$9:$J$212))+(SUMIF('Seniorit (Pappa)'!$C$9:$C$30,C13,'Seniorit (Pappa)'!$J$9:$J$200))</f>
        <v>19</v>
      </c>
      <c r="K13" s="27">
        <f t="shared" si="0"/>
        <v>116</v>
      </c>
    </row>
    <row r="14" spans="1:11" ht="12.75">
      <c r="A14" s="6">
        <v>6</v>
      </c>
      <c r="B14" s="6" t="s">
        <v>46</v>
      </c>
      <c r="C14" s="6" t="s">
        <v>44</v>
      </c>
      <c r="D14" s="14">
        <f>(SUMIF(Yleinen!$C$9:$C$135,C14,Yleinen!$D$9:$D$203))+(SUMIF('Etuveto kard.'!$C$9:$C$161,C14,'Etuveto kard.'!$D$9:$D$200))+(SUMIF(Naiset!$C$9:$C$165,C14,Naiset!$D$9:$D$204))+(SUMIF(Nuoret!$C$9:$C$173,C14,Nuoret!$D$9:$D$212))+(SUMIF('Seniorit (Pappa)'!$C$9:$C$30,C14,'Seniorit (Pappa)'!$D$9:$D$200))</f>
        <v>0</v>
      </c>
      <c r="E14" s="14">
        <f>(SUMIF(Yleinen!$C$9:$C$135,C14,Yleinen!$E$9:$E$203))+(SUMIF('Etuveto kard.'!$C$9:$C$161,C14,'Etuveto kard.'!$E$9:$E$200))+(SUMIF(Naiset!$C$9:$C$165,C14,Naiset!$E$9:$E$204))+(SUMIF(Nuoret!$C$9:$C$173,C14,Nuoret!$E$9:$E$212))+(SUMIF('Seniorit (Pappa)'!$C$9:$C$30,C14,'Seniorit (Pappa)'!$E$9:$E$200))</f>
        <v>7</v>
      </c>
      <c r="F14" s="14">
        <f>(SUMIF(Yleinen!$C$9:$C$135,C14,Yleinen!$F$9:$F$203))+(SUMIF('Etuveto kard.'!$C$9:$C$161,C14,'Etuveto kard.'!$F$9:$F$200))+(SUMIF(Naiset!$C$9:$C$165,C14,Naiset!$F$9:$F$204))+(SUMIF(Nuoret!$C$9:$C$173,C14,Nuoret!$F$9:$F$212))+(SUMIF('Seniorit (Pappa)'!$C$9:$C$30,C14,'Seniorit (Pappa)'!$F$9:$F$200))</f>
        <v>61</v>
      </c>
      <c r="G14" s="14">
        <f>(SUMIF(Yleinen!$C$9:$C$135,C14,Yleinen!$G$9:$G$203))+(SUMIF('Etuveto kard.'!$C$9:$C$161,C14,'Etuveto kard.'!$G$9:$G$200))+(SUMIF(Naiset!$C$9:$C$165,C14,Naiset!$G$9:$G$204))+(SUMIF(Nuoret!$C$9:$C$173,C14,Nuoret!$G$9:$G$212))+(SUMIF('Seniorit (Pappa)'!$C$9:$C$30,C14,'Seniorit (Pappa)'!$G$9:$G$200))</f>
        <v>24</v>
      </c>
      <c r="H14" s="14">
        <f>(SUMIF(Yleinen!$C$9:$C$135,C14,Yleinen!$H$9:$H$203))+(SUMIF('Etuveto kard.'!$C$9:$C$161,C14,'Etuveto kard.'!$H$9:$H$200))+(SUMIF(Naiset!$C$9:$C$165,C14,Naiset!$H$9:$H$204))+(SUMIF(Nuoret!$C$9:$C$173,C14,Nuoret!$H$9:$H$212))+(SUMIF('Seniorit (Pappa)'!$C$9:$C$30,C14,'Seniorit (Pappa)'!$H$9:$H$200))</f>
        <v>0</v>
      </c>
      <c r="I14" s="51">
        <f>(SUMIF(Yleinen!$C$9:$C$135,C14,Yleinen!$I$9:$I$203))+(SUMIF('Etuveto kard.'!$C$9:$C$161,C14,'Etuveto kard.'!$I$9:$I$200))+(SUMIF(Naiset!$C$9:$C$165,C14,Naiset!$I$9:$I$204))+(SUMIF(Nuoret!$C$9:$C$173,C14,Nuoret!$I$9:$I$212))+(SUMIF('Seniorit (Pappa)'!$C$9:$C$30,C14,'Seniorit (Pappa)'!$I$9:$I$200))</f>
        <v>0</v>
      </c>
      <c r="J14" s="14">
        <f>(SUMIF(Yleinen!$C$9:$C$135,C14,Yleinen!$J$9:$J$203))+(SUMIF('Etuveto kard.'!$C$9:$C$161,C14,'Etuveto kard.'!$J$9:$J$200))+(SUMIF(Naiset!$C$9:$C$165,C14,Naiset!$J$9:$J$204))+(SUMIF(Nuoret!$C$9:$C$173,C14,Nuoret!$J$9:$J$212))+(SUMIF('Seniorit (Pappa)'!$C$9:$C$30,C14,'Seniorit (Pappa)'!$J$9:$J$200))</f>
        <v>23</v>
      </c>
      <c r="K14" s="27">
        <f t="shared" si="0"/>
        <v>115</v>
      </c>
    </row>
    <row r="15" spans="1:11" ht="12.75">
      <c r="A15" s="6">
        <v>7</v>
      </c>
      <c r="B15" s="6" t="s">
        <v>7</v>
      </c>
      <c r="C15" s="6" t="s">
        <v>0</v>
      </c>
      <c r="D15" s="14">
        <f>(SUMIF(Yleinen!$C$9:$C$135,C15,Yleinen!$D$9:$D$203))+(SUMIF('Etuveto kard.'!$C$9:$C$161,C15,'Etuveto kard.'!$D$9:$D$200))+(SUMIF(Naiset!$C$9:$C$165,C15,Naiset!$D$9:$D$204))+(SUMIF(Nuoret!$C$9:$C$173,C15,Nuoret!$D$9:$D$212))+(SUMIF('Seniorit (Pappa)'!$C$9:$C$30,C15,'Seniorit (Pappa)'!$D$9:$D$200))</f>
        <v>9</v>
      </c>
      <c r="E15" s="14">
        <f>(SUMIF(Yleinen!$C$9:$C$135,C15,Yleinen!$E$9:$E$203))+(SUMIF('Etuveto kard.'!$C$9:$C$161,C15,'Etuveto kard.'!$E$9:$E$200))+(SUMIF(Naiset!$C$9:$C$165,C15,Naiset!$E$9:$E$204))+(SUMIF(Nuoret!$C$9:$C$173,C15,Nuoret!$E$9:$E$212))+(SUMIF('Seniorit (Pappa)'!$C$9:$C$30,C15,'Seniorit (Pappa)'!$E$9:$E$200))</f>
        <v>14</v>
      </c>
      <c r="F15" s="14">
        <f>(SUMIF(Yleinen!$C$9:$C$135,C15,Yleinen!$F$9:$F$203))+(SUMIF('Etuveto kard.'!$C$9:$C$161,C15,'Etuveto kard.'!$F$9:$F$200))+(SUMIF(Naiset!$C$9:$C$165,C15,Naiset!$F$9:$F$204))+(SUMIF(Nuoret!$C$9:$C$173,C15,Nuoret!$F$9:$F$212))+(SUMIF('Seniorit (Pappa)'!$C$9:$C$30,C15,'Seniorit (Pappa)'!$F$9:$F$200))</f>
        <v>14</v>
      </c>
      <c r="G15" s="14">
        <f>(SUMIF(Yleinen!$C$9:$C$135,C15,Yleinen!$G$9:$G$203))+(SUMIF('Etuveto kard.'!$C$9:$C$161,C15,'Etuveto kard.'!$G$9:$G$200))+(SUMIF(Naiset!$C$9:$C$165,C15,Naiset!$G$9:$G$204))+(SUMIF(Nuoret!$C$9:$C$173,C15,Nuoret!$G$9:$G$212))+(SUMIF('Seniorit (Pappa)'!$C$9:$C$30,C15,'Seniorit (Pappa)'!$G$9:$G$200))</f>
        <v>28</v>
      </c>
      <c r="H15" s="14">
        <f>(SUMIF(Yleinen!$C$9:$C$135,C15,Yleinen!$H$9:$H$203))+(SUMIF('Etuveto kard.'!$C$9:$C$161,C15,'Etuveto kard.'!$H$9:$H$200))+(SUMIF(Naiset!$C$9:$C$165,C15,Naiset!$H$9:$H$204))+(SUMIF(Nuoret!$C$9:$C$173,C15,Nuoret!$H$9:$H$212))+(SUMIF('Seniorit (Pappa)'!$C$9:$C$30,C15,'Seniorit (Pappa)'!$H$9:$H$200))</f>
        <v>11</v>
      </c>
      <c r="I15" s="51">
        <f>(SUMIF(Yleinen!$C$9:$C$135,C15,Yleinen!$I$9:$I$203))+(SUMIF('Etuveto kard.'!$C$9:$C$161,C15,'Etuveto kard.'!$I$9:$I$200))+(SUMIF(Naiset!$C$9:$C$165,C15,Naiset!$I$9:$I$204))+(SUMIF(Nuoret!$C$9:$C$173,C15,Nuoret!$I$9:$I$212))+(SUMIF('Seniorit (Pappa)'!$C$9:$C$30,C15,'Seniorit (Pappa)'!$I$9:$I$200))</f>
        <v>0</v>
      </c>
      <c r="J15" s="14">
        <f>(SUMIF(Yleinen!$C$9:$C$135,C15,Yleinen!$J$9:$J$203))+(SUMIF('Etuveto kard.'!$C$9:$C$161,C15,'Etuveto kard.'!$J$9:$J$200))+(SUMIF(Naiset!$C$9:$C$165,C15,Naiset!$J$9:$J$204))+(SUMIF(Nuoret!$C$9:$C$173,C15,Nuoret!$J$9:$J$212))+(SUMIF('Seniorit (Pappa)'!$C$9:$C$30,C15,'Seniorit (Pappa)'!$J$9:$J$200))</f>
        <v>25</v>
      </c>
      <c r="K15" s="27">
        <f t="shared" si="0"/>
        <v>101</v>
      </c>
    </row>
    <row r="16" spans="1:11" ht="12.75">
      <c r="A16" s="6">
        <v>8</v>
      </c>
      <c r="B16" s="6" t="s">
        <v>32</v>
      </c>
      <c r="C16" s="6" t="s">
        <v>43</v>
      </c>
      <c r="D16" s="14">
        <f>(SUMIF(Yleinen!$C$9:$C$135,C16,Yleinen!$D$9:$D$203))+(SUMIF('Etuveto kard.'!$C$9:$C$161,C16,'Etuveto kard.'!$D$9:$D$200))+(SUMIF(Naiset!$C$9:$C$165,C16,Naiset!$D$9:$D$204))+(SUMIF(Nuoret!$C$9:$C$173,C16,Nuoret!$D$9:$D$212))+(SUMIF('Seniorit (Pappa)'!$C$9:$C$30,C16,'Seniorit (Pappa)'!$D$9:$D$200))</f>
        <v>0</v>
      </c>
      <c r="E16" s="14">
        <f>(SUMIF(Yleinen!$C$9:$C$135,C16,Yleinen!$E$9:$E$203))+(SUMIF('Etuveto kard.'!$C$9:$C$161,C16,'Etuveto kard.'!$E$9:$E$200))+(SUMIF(Naiset!$C$9:$C$165,C16,Naiset!$E$9:$E$204))+(SUMIF(Nuoret!$C$9:$C$173,C16,Nuoret!$E$9:$E$212))+(SUMIF('Seniorit (Pappa)'!$C$9:$C$30,C16,'Seniorit (Pappa)'!$E$9:$E$200))</f>
        <v>0</v>
      </c>
      <c r="F16" s="14">
        <f>(SUMIF(Yleinen!$C$9:$C$135,C16,Yleinen!$F$9:$F$203))+(SUMIF('Etuveto kard.'!$C$9:$C$161,C16,'Etuveto kard.'!$F$9:$F$200))+(SUMIF(Naiset!$C$9:$C$165,C16,Naiset!$F$9:$F$204))+(SUMIF(Nuoret!$C$9:$C$173,C16,Nuoret!$F$9:$F$212))+(SUMIF('Seniorit (Pappa)'!$C$9:$C$30,C16,'Seniorit (Pappa)'!$F$9:$F$200))</f>
        <v>11</v>
      </c>
      <c r="G16" s="14">
        <f>(SUMIF(Yleinen!$C$9:$C$135,C16,Yleinen!$G$9:$G$203))+(SUMIF('Etuveto kard.'!$C$9:$C$161,C16,'Etuveto kard.'!$G$9:$G$200))+(SUMIF(Naiset!$C$9:$C$165,C16,Naiset!$G$9:$G$204))+(SUMIF(Nuoret!$C$9:$C$173,C16,Nuoret!$G$9:$G$212))+(SUMIF('Seniorit (Pappa)'!$C$9:$C$30,C16,'Seniorit (Pappa)'!$G$9:$G$200))</f>
        <v>49</v>
      </c>
      <c r="H16" s="14">
        <f>(SUMIF(Yleinen!$C$9:$C$135,C16,Yleinen!$H$9:$H$203))+(SUMIF('Etuveto kard.'!$C$9:$C$161,C16,'Etuveto kard.'!$H$9:$H$200))+(SUMIF(Naiset!$C$9:$C$165,C16,Naiset!$H$9:$H$204))+(SUMIF(Nuoret!$C$9:$C$173,C16,Nuoret!$H$9:$H$212))+(SUMIF('Seniorit (Pappa)'!$C$9:$C$30,C16,'Seniorit (Pappa)'!$H$9:$H$200))</f>
        <v>0</v>
      </c>
      <c r="I16" s="51">
        <f>(SUMIF(Yleinen!$C$9:$C$135,C16,Yleinen!$I$9:$I$203))+(SUMIF('Etuveto kard.'!$C$9:$C$161,C16,'Etuveto kard.'!$I$9:$I$200))+(SUMIF(Naiset!$C$9:$C$165,C16,Naiset!$I$9:$I$204))+(SUMIF(Nuoret!$C$9:$C$173,C16,Nuoret!$I$9:$I$212))+(SUMIF('Seniorit (Pappa)'!$C$9:$C$30,C16,'Seniorit (Pappa)'!$I$9:$I$200))</f>
        <v>0</v>
      </c>
      <c r="J16" s="14">
        <f>(SUMIF(Yleinen!$C$9:$C$135,C16,Yleinen!$J$9:$J$203))+(SUMIF('Etuveto kard.'!$C$9:$C$161,C16,'Etuveto kard.'!$J$9:$J$200))+(SUMIF(Naiset!$C$9:$C$165,C16,Naiset!$J$9:$J$204))+(SUMIF(Nuoret!$C$9:$C$173,C16,Nuoret!$J$9:$J$212))+(SUMIF('Seniorit (Pappa)'!$C$9:$C$30,C16,'Seniorit (Pappa)'!$J$9:$J$200))</f>
        <v>0</v>
      </c>
      <c r="K16" s="27">
        <f t="shared" si="0"/>
        <v>60</v>
      </c>
    </row>
    <row r="17" spans="1:11" ht="12.75">
      <c r="A17" s="6">
        <v>9</v>
      </c>
      <c r="B17" s="6" t="s">
        <v>1</v>
      </c>
      <c r="C17" s="6" t="s">
        <v>29</v>
      </c>
      <c r="D17" s="14">
        <f>(SUMIF(Yleinen!$C$9:$C$135,C17,Yleinen!$D$9:$D$203))+(SUMIF('Etuveto kard.'!$C$9:$C$161,C17,'Etuveto kard.'!$D$9:$D$200))+(SUMIF(Naiset!$C$9:$C$165,C17,Naiset!$D$9:$D$204))+(SUMIF(Nuoret!$C$9:$C$173,C17,Nuoret!$D$9:$D$212))+(SUMIF('Seniorit (Pappa)'!$C$9:$C$30,C17,'Seniorit (Pappa)'!$D$9:$D$200))</f>
        <v>15</v>
      </c>
      <c r="E17" s="14">
        <f>(SUMIF(Yleinen!$C$9:$C$135,C17,Yleinen!$E$9:$E$203))+(SUMIF('Etuveto kard.'!$C$9:$C$161,C17,'Etuveto kard.'!$E$9:$E$200))+(SUMIF(Naiset!$C$9:$C$165,C17,Naiset!$E$9:$E$204))+(SUMIF(Nuoret!$C$9:$C$173,C17,Nuoret!$E$9:$E$212))+(SUMIF('Seniorit (Pappa)'!$C$9:$C$30,C17,'Seniorit (Pappa)'!$E$9:$E$200))</f>
        <v>5</v>
      </c>
      <c r="F17" s="14">
        <f>(SUMIF(Yleinen!$C$9:$C$135,C17,Yleinen!$F$9:$F$203))+(SUMIF('Etuveto kard.'!$C$9:$C$161,C17,'Etuveto kard.'!$F$9:$F$200))+(SUMIF(Naiset!$C$9:$C$165,C17,Naiset!$F$9:$F$204))+(SUMIF(Nuoret!$C$9:$C$173,C17,Nuoret!$F$9:$F$212))+(SUMIF('Seniorit (Pappa)'!$C$9:$C$30,C17,'Seniorit (Pappa)'!$F$9:$F$200))</f>
        <v>0</v>
      </c>
      <c r="G17" s="14">
        <f>(SUMIF(Yleinen!$C$9:$C$135,C17,Yleinen!$G$9:$G$203))+(SUMIF('Etuveto kard.'!$C$9:$C$161,C17,'Etuveto kard.'!$G$9:$G$200))+(SUMIF(Naiset!$C$9:$C$165,C17,Naiset!$G$9:$G$204))+(SUMIF(Nuoret!$C$9:$C$173,C17,Nuoret!$G$9:$G$212))+(SUMIF('Seniorit (Pappa)'!$C$9:$C$30,C17,'Seniorit (Pappa)'!$G$9:$G$200))</f>
        <v>5</v>
      </c>
      <c r="H17" s="14">
        <f>(SUMIF(Yleinen!$C$9:$C$135,C17,Yleinen!$H$9:$H$203))+(SUMIF('Etuveto kard.'!$C$9:$C$161,C17,'Etuveto kard.'!$H$9:$H$200))+(SUMIF(Naiset!$C$9:$C$165,C17,Naiset!$H$9:$H$204))+(SUMIF(Nuoret!$C$9:$C$173,C17,Nuoret!$H$9:$H$212))+(SUMIF('Seniorit (Pappa)'!$C$9:$C$30,C17,'Seniorit (Pappa)'!$H$9:$H$200))</f>
        <v>0</v>
      </c>
      <c r="I17" s="51">
        <f>(SUMIF(Yleinen!$C$9:$C$135,C17,Yleinen!$I$9:$I$203))+(SUMIF('Etuveto kard.'!$C$9:$C$161,C17,'Etuveto kard.'!$I$9:$I$200))+(SUMIF(Naiset!$C$9:$C$165,C17,Naiset!$I$9:$I$204))+(SUMIF(Nuoret!$C$9:$C$173,C17,Nuoret!$I$9:$I$212))+(SUMIF('Seniorit (Pappa)'!$C$9:$C$30,C17,'Seniorit (Pappa)'!$I$9:$I$200))</f>
        <v>0</v>
      </c>
      <c r="J17" s="14">
        <f>(SUMIF(Yleinen!$C$9:$C$135,C17,Yleinen!$J$9:$J$203))+(SUMIF('Etuveto kard.'!$C$9:$C$161,C17,'Etuveto kard.'!$J$9:$J$200))+(SUMIF(Naiset!$C$9:$C$165,C17,Naiset!$J$9:$J$204))+(SUMIF(Nuoret!$C$9:$C$173,C17,Nuoret!$J$9:$J$212))+(SUMIF('Seniorit (Pappa)'!$C$9:$C$30,C17,'Seniorit (Pappa)'!$J$9:$J$200))</f>
        <v>14</v>
      </c>
      <c r="K17" s="27">
        <f t="shared" si="0"/>
        <v>39</v>
      </c>
    </row>
    <row r="18" spans="1:11" ht="12.75">
      <c r="A18" s="6">
        <v>10</v>
      </c>
      <c r="B18" s="6" t="s">
        <v>8</v>
      </c>
      <c r="C18" s="6" t="s">
        <v>26</v>
      </c>
      <c r="D18" s="14">
        <f>(SUMIF(Yleinen!$C$9:$C$135,C18,Yleinen!$D$9:$D$203))+(SUMIF('Etuveto kard.'!$C$9:$C$161,C18,'Etuveto kard.'!$D$9:$D$200))+(SUMIF(Naiset!$C$9:$C$165,C18,Naiset!$D$9:$D$204))+(SUMIF(Nuoret!$C$9:$C$173,C18,Nuoret!$D$9:$D$212))+(SUMIF('Seniorit (Pappa)'!$C$9:$C$30,C18,'Seniorit (Pappa)'!$D$9:$D$200))</f>
        <v>0</v>
      </c>
      <c r="E18" s="14">
        <f>(SUMIF(Yleinen!$C$9:$C$135,C18,Yleinen!$E$9:$E$203))+(SUMIF('Etuveto kard.'!$C$9:$C$161,C18,'Etuveto kard.'!$E$9:$E$200))+(SUMIF(Naiset!$C$9:$C$165,C18,Naiset!$E$9:$E$204))+(SUMIF(Nuoret!$C$9:$C$173,C18,Nuoret!$E$9:$E$212))+(SUMIF('Seniorit (Pappa)'!$C$9:$C$30,C18,'Seniorit (Pappa)'!$E$9:$E$200))</f>
        <v>0</v>
      </c>
      <c r="F18" s="14">
        <f>(SUMIF(Yleinen!$C$9:$C$135,C18,Yleinen!$F$9:$F$203))+(SUMIF('Etuveto kard.'!$C$9:$C$161,C18,'Etuveto kard.'!$F$9:$F$200))+(SUMIF(Naiset!$C$9:$C$165,C18,Naiset!$F$9:$F$204))+(SUMIF(Nuoret!$C$9:$C$173,C18,Nuoret!$F$9:$F$212))+(SUMIF('Seniorit (Pappa)'!$C$9:$C$30,C18,'Seniorit (Pappa)'!$F$9:$F$200))</f>
        <v>20</v>
      </c>
      <c r="G18" s="14">
        <f>(SUMIF(Yleinen!$C$9:$C$135,C18,Yleinen!$G$9:$G$203))+(SUMIF('Etuveto kard.'!$C$9:$C$161,C18,'Etuveto kard.'!$G$9:$G$200))+(SUMIF(Naiset!$C$9:$C$165,C18,Naiset!$G$9:$G$204))+(SUMIF(Nuoret!$C$9:$C$173,C18,Nuoret!$G$9:$G$212))+(SUMIF('Seniorit (Pappa)'!$C$9:$C$30,C18,'Seniorit (Pappa)'!$G$9:$G$200))</f>
        <v>6</v>
      </c>
      <c r="H18" s="14">
        <f>(SUMIF(Yleinen!$C$9:$C$135,C18,Yleinen!$H$9:$H$203))+(SUMIF('Etuveto kard.'!$C$9:$C$161,C18,'Etuveto kard.'!$H$9:$H$200))+(SUMIF(Naiset!$C$9:$C$165,C18,Naiset!$H$9:$H$204))+(SUMIF(Nuoret!$C$9:$C$173,C18,Nuoret!$H$9:$H$212))+(SUMIF('Seniorit (Pappa)'!$C$9:$C$30,C18,'Seniorit (Pappa)'!$H$9:$H$200))</f>
        <v>0</v>
      </c>
      <c r="I18" s="51">
        <f>(SUMIF(Yleinen!$C$9:$C$135,C18,Yleinen!$I$9:$I$203))+(SUMIF('Etuveto kard.'!$C$9:$C$161,C18,'Etuveto kard.'!$I$9:$I$200))+(SUMIF(Naiset!$C$9:$C$165,C18,Naiset!$I$9:$I$204))+(SUMIF(Nuoret!$C$9:$C$173,C18,Nuoret!$I$9:$I$212))+(SUMIF('Seniorit (Pappa)'!$C$9:$C$30,C18,'Seniorit (Pappa)'!$I$9:$I$200))</f>
        <v>0</v>
      </c>
      <c r="J18" s="14">
        <f>(SUMIF(Yleinen!$C$9:$C$135,C18,Yleinen!$J$9:$J$203))+(SUMIF('Etuveto kard.'!$C$9:$C$161,C18,'Etuveto kard.'!$J$9:$J$200))+(SUMIF(Naiset!$C$9:$C$165,C18,Naiset!$J$9:$J$204))+(SUMIF(Nuoret!$C$9:$C$173,C18,Nuoret!$J$9:$J$212))+(SUMIF('Seniorit (Pappa)'!$C$9:$C$30,C18,'Seniorit (Pappa)'!$J$9:$J$200))</f>
        <v>0</v>
      </c>
      <c r="K18" s="27">
        <f t="shared" si="0"/>
        <v>26</v>
      </c>
    </row>
    <row r="19" spans="1:11" ht="12.75">
      <c r="A19" s="6">
        <v>11</v>
      </c>
      <c r="B19" s="6" t="s">
        <v>30</v>
      </c>
      <c r="C19" s="6" t="s">
        <v>34</v>
      </c>
      <c r="D19" s="14">
        <f>(SUMIF(Yleinen!$C$9:$C$135,C19,Yleinen!$D$9:$D$203))+(SUMIF('Etuveto kard.'!$C$9:$C$161,C19,'Etuveto kard.'!$D$9:$D$200))+(SUMIF(Naiset!$C$9:$C$165,C19,Naiset!$D$9:$D$204))+(SUMIF(Nuoret!$C$9:$C$173,C19,Nuoret!$D$9:$D$212))+(SUMIF('Seniorit (Pappa)'!$C$9:$C$30,C19,'Seniorit (Pappa)'!$D$9:$D$200))</f>
        <v>0</v>
      </c>
      <c r="E19" s="14">
        <f>(SUMIF(Yleinen!$C$9:$C$135,C19,Yleinen!$E$9:$E$203))+(SUMIF('Etuveto kard.'!$C$9:$C$161,C19,'Etuveto kard.'!$E$9:$E$200))+(SUMIF(Naiset!$C$9:$C$165,C19,Naiset!$E$9:$E$204))+(SUMIF(Nuoret!$C$9:$C$173,C19,Nuoret!$E$9:$E$212))+(SUMIF('Seniorit (Pappa)'!$C$9:$C$30,C19,'Seniorit (Pappa)'!$E$9:$E$200))</f>
        <v>0</v>
      </c>
      <c r="F19" s="14">
        <f>(SUMIF(Yleinen!$C$9:$C$135,C19,Yleinen!$F$9:$F$203))+(SUMIF('Etuveto kard.'!$C$9:$C$161,C19,'Etuveto kard.'!$F$9:$F$200))+(SUMIF(Naiset!$C$9:$C$165,C19,Naiset!$F$9:$F$204))+(SUMIF(Nuoret!$C$9:$C$173,C19,Nuoret!$F$9:$F$212))+(SUMIF('Seniorit (Pappa)'!$C$9:$C$30,C19,'Seniorit (Pappa)'!$F$9:$F$200))</f>
        <v>13</v>
      </c>
      <c r="G19" s="14">
        <f>(SUMIF(Yleinen!$C$9:$C$135,C19,Yleinen!$G$9:$G$203))+(SUMIF('Etuveto kard.'!$C$9:$C$161,C19,'Etuveto kard.'!$G$9:$G$200))+(SUMIF(Naiset!$C$9:$C$165,C19,Naiset!$G$9:$G$204))+(SUMIF(Nuoret!$C$9:$C$173,C19,Nuoret!$G$9:$G$212))+(SUMIF('Seniorit (Pappa)'!$C$9:$C$30,C19,'Seniorit (Pappa)'!$G$9:$G$200))</f>
        <v>0</v>
      </c>
      <c r="H19" s="14">
        <f>(SUMIF(Yleinen!$C$9:$C$135,C19,Yleinen!$H$9:$H$203))+(SUMIF('Etuveto kard.'!$C$9:$C$161,C19,'Etuveto kard.'!$H$9:$H$200))+(SUMIF(Naiset!$C$9:$C$165,C19,Naiset!$H$9:$H$204))+(SUMIF(Nuoret!$C$9:$C$173,C19,Nuoret!$H$9:$H$212))+(SUMIF('Seniorit (Pappa)'!$C$9:$C$30,C19,'Seniorit (Pappa)'!$H$9:$H$200))</f>
        <v>0</v>
      </c>
      <c r="I19" s="51">
        <f>(SUMIF(Yleinen!$C$9:$C$135,C19,Yleinen!$I$9:$I$203))+(SUMIF('Etuveto kard.'!$C$9:$C$161,C19,'Etuveto kard.'!$I$9:$I$200))+(SUMIF(Naiset!$C$9:$C$165,C19,Naiset!$I$9:$I$204))+(SUMIF(Nuoret!$C$9:$C$173,C19,Nuoret!$I$9:$I$212))+(SUMIF('Seniorit (Pappa)'!$C$9:$C$30,C19,'Seniorit (Pappa)'!$I$9:$I$200))</f>
        <v>0</v>
      </c>
      <c r="J19" s="14">
        <f>(SUMIF(Yleinen!$C$9:$C$135,C19,Yleinen!$J$9:$J$203))+(SUMIF('Etuveto kard.'!$C$9:$C$161,C19,'Etuveto kard.'!$J$9:$J$200))+(SUMIF(Naiset!$C$9:$C$165,C19,Naiset!$J$9:$J$204))+(SUMIF(Nuoret!$C$9:$C$173,C19,Nuoret!$J$9:$J$212))+(SUMIF('Seniorit (Pappa)'!$C$9:$C$30,C19,'Seniorit (Pappa)'!$J$9:$J$200))</f>
        <v>9</v>
      </c>
      <c r="K19" s="27">
        <f t="shared" si="0"/>
        <v>22</v>
      </c>
    </row>
    <row r="20" spans="1:11" ht="12.75">
      <c r="A20" s="6">
        <v>12</v>
      </c>
      <c r="B20" s="6" t="s">
        <v>112</v>
      </c>
      <c r="C20" s="6" t="s">
        <v>109</v>
      </c>
      <c r="D20" s="14">
        <f>(SUMIF(Yleinen!$C$9:$C$135,C20,Yleinen!$D$9:$D$203))+(SUMIF('Etuveto kard.'!$C$9:$C$161,C20,'Etuveto kard.'!$D$9:$D$200))+(SUMIF(Naiset!$C$9:$C$165,C20,Naiset!$D$9:$D$204))+(SUMIF(Nuoret!$C$9:$C$173,C20,Nuoret!$D$9:$D$212))+(SUMIF('Seniorit (Pappa)'!$C$9:$C$30,C20,'Seniorit (Pappa)'!$D$9:$D$200))</f>
        <v>8</v>
      </c>
      <c r="E20" s="14">
        <f>(SUMIF(Yleinen!$C$9:$C$135,C20,Yleinen!$E$9:$E$203))+(SUMIF('Etuveto kard.'!$C$9:$C$161,C20,'Etuveto kard.'!$E$9:$E$200))+(SUMIF(Naiset!$C$9:$C$165,C20,Naiset!$E$9:$E$204))+(SUMIF(Nuoret!$C$9:$C$173,C20,Nuoret!$E$9:$E$212))+(SUMIF('Seniorit (Pappa)'!$C$9:$C$30,C20,'Seniorit (Pappa)'!$E$9:$E$200))</f>
        <v>0</v>
      </c>
      <c r="F20" s="14">
        <f>(SUMIF(Yleinen!$C$9:$C$135,C20,Yleinen!$F$9:$F$203))+(SUMIF('Etuveto kard.'!$C$9:$C$161,C20,'Etuveto kard.'!$F$9:$F$200))+(SUMIF(Naiset!$C$9:$C$165,C20,Naiset!$F$9:$F$204))+(SUMIF(Nuoret!$C$9:$C$173,C20,Nuoret!$F$9:$F$212))+(SUMIF('Seniorit (Pappa)'!$C$9:$C$30,C20,'Seniorit (Pappa)'!$F$9:$F$200))</f>
        <v>0</v>
      </c>
      <c r="G20" s="14">
        <f>(SUMIF(Yleinen!$C$9:$C$135,C20,Yleinen!$G$9:$G$203))+(SUMIF('Etuveto kard.'!$C$9:$C$161,C20,'Etuveto kard.'!$G$9:$G$200))+(SUMIF(Naiset!$C$9:$C$165,C20,Naiset!$G$9:$G$204))+(SUMIF(Nuoret!$C$9:$C$173,C20,Nuoret!$G$9:$G$212))+(SUMIF('Seniorit (Pappa)'!$C$9:$C$30,C20,'Seniorit (Pappa)'!$G$9:$G$200))</f>
        <v>0</v>
      </c>
      <c r="H20" s="14">
        <f>(SUMIF(Yleinen!$C$9:$C$135,C20,Yleinen!$H$9:$H$203))+(SUMIF('Etuveto kard.'!$C$9:$C$161,C20,'Etuveto kard.'!$H$9:$H$200))+(SUMIF(Naiset!$C$9:$C$165,C20,Naiset!$H$9:$H$204))+(SUMIF(Nuoret!$C$9:$C$173,C20,Nuoret!$H$9:$H$212))+(SUMIF('Seniorit (Pappa)'!$C$9:$C$30,C20,'Seniorit (Pappa)'!$H$9:$H$200))</f>
        <v>5</v>
      </c>
      <c r="I20" s="51">
        <f>(SUMIF(Yleinen!$C$9:$C$135,C20,Yleinen!$I$9:$I$203))+(SUMIF('Etuveto kard.'!$C$9:$C$161,C20,'Etuveto kard.'!$I$9:$I$200))+(SUMIF(Naiset!$C$9:$C$165,C20,Naiset!$I$9:$I$204))+(SUMIF(Nuoret!$C$9:$C$173,C20,Nuoret!$I$9:$I$212))+(SUMIF('Seniorit (Pappa)'!$C$9:$C$30,C20,'Seniorit (Pappa)'!$I$9:$I$200))</f>
        <v>0</v>
      </c>
      <c r="J20" s="14">
        <f>(SUMIF(Yleinen!$C$9:$C$135,C20,Yleinen!$J$9:$J$203))+(SUMIF('Etuveto kard.'!$C$9:$C$161,C20,'Etuveto kard.'!$J$9:$J$200))+(SUMIF(Naiset!$C$9:$C$165,C20,Naiset!$J$9:$J$204))+(SUMIF(Nuoret!$C$9:$C$173,C20,Nuoret!$J$9:$J$212))+(SUMIF('Seniorit (Pappa)'!$C$9:$C$30,C20,'Seniorit (Pappa)'!$J$9:$J$200))</f>
        <v>0</v>
      </c>
      <c r="K20" s="27">
        <f t="shared" si="0"/>
        <v>13</v>
      </c>
    </row>
    <row r="21" spans="1:11" ht="12.75">
      <c r="A21" s="6">
        <v>13</v>
      </c>
      <c r="B21" s="6" t="s">
        <v>11</v>
      </c>
      <c r="C21" s="6" t="s">
        <v>27</v>
      </c>
      <c r="D21" s="14">
        <f>(SUMIF(Yleinen!$C$9:$C$135,C21,Yleinen!$D$9:$D$203))+(SUMIF('Etuveto kard.'!$C$9:$C$161,C21,'Etuveto kard.'!$D$9:$D$200))+(SUMIF(Naiset!$C$9:$C$165,C21,Naiset!$D$9:$D$204))+(SUMIF(Nuoret!$C$9:$C$173,C21,Nuoret!$D$9:$D$212))+(SUMIF('Seniorit (Pappa)'!$C$9:$C$30,C21,'Seniorit (Pappa)'!$D$9:$D$200))</f>
        <v>0</v>
      </c>
      <c r="E21" s="14">
        <f>(SUMIF(Yleinen!$C$9:$C$135,C21,Yleinen!$E$9:$E$203))+(SUMIF('Etuveto kard.'!$C$9:$C$161,C21,'Etuveto kard.'!$E$9:$E$200))+(SUMIF(Naiset!$C$9:$C$165,C21,Naiset!$E$9:$E$204))+(SUMIF(Nuoret!$C$9:$C$173,C21,Nuoret!$E$9:$E$212))+(SUMIF('Seniorit (Pappa)'!$C$9:$C$30,C21,'Seniorit (Pappa)'!$E$9:$E$200))</f>
        <v>0</v>
      </c>
      <c r="F21" s="14">
        <f>(SUMIF(Yleinen!$C$9:$C$135,C21,Yleinen!$F$9:$F$203))+(SUMIF('Etuveto kard.'!$C$9:$C$161,C21,'Etuveto kard.'!$F$9:$F$200))+(SUMIF(Naiset!$C$9:$C$165,C21,Naiset!$F$9:$F$204))+(SUMIF(Nuoret!$C$9:$C$173,C21,Nuoret!$F$9:$F$212))+(SUMIF('Seniorit (Pappa)'!$C$9:$C$30,C21,'Seniorit (Pappa)'!$F$9:$F$200))</f>
        <v>11</v>
      </c>
      <c r="G21" s="14">
        <f>(SUMIF(Yleinen!$C$9:$C$135,C21,Yleinen!$G$9:$G$203))+(SUMIF('Etuveto kard.'!$C$9:$C$161,C21,'Etuveto kard.'!$G$9:$G$200))+(SUMIF(Naiset!$C$9:$C$165,C21,Naiset!$G$9:$G$204))+(SUMIF(Nuoret!$C$9:$C$173,C21,Nuoret!$G$9:$G$212))+(SUMIF('Seniorit (Pappa)'!$C$9:$C$30,C21,'Seniorit (Pappa)'!$G$9:$G$200))</f>
        <v>1</v>
      </c>
      <c r="H21" s="14">
        <f>(SUMIF(Yleinen!$C$9:$C$135,C21,Yleinen!$H$9:$H$203))+(SUMIF('Etuveto kard.'!$C$9:$C$161,C21,'Etuveto kard.'!$H$9:$H$200))+(SUMIF(Naiset!$C$9:$C$165,C21,Naiset!$H$9:$H$204))+(SUMIF(Nuoret!$C$9:$C$173,C21,Nuoret!$H$9:$H$212))+(SUMIF('Seniorit (Pappa)'!$C$9:$C$30,C21,'Seniorit (Pappa)'!$H$9:$H$200))</f>
        <v>0</v>
      </c>
      <c r="I21" s="51">
        <f>(SUMIF(Yleinen!$C$9:$C$135,C21,Yleinen!$I$9:$I$203))+(SUMIF('Etuveto kard.'!$C$9:$C$161,C21,'Etuveto kard.'!$I$9:$I$200))+(SUMIF(Naiset!$C$9:$C$165,C21,Naiset!$I$9:$I$204))+(SUMIF(Nuoret!$C$9:$C$173,C21,Nuoret!$I$9:$I$212))+(SUMIF('Seniorit (Pappa)'!$C$9:$C$30,C21,'Seniorit (Pappa)'!$I$9:$I$200))</f>
        <v>0</v>
      </c>
      <c r="J21" s="14">
        <f>(SUMIF(Yleinen!$C$9:$C$135,C21,Yleinen!$J$9:$J$203))+(SUMIF('Etuveto kard.'!$C$9:$C$161,C21,'Etuveto kard.'!$J$9:$J$200))+(SUMIF(Naiset!$C$9:$C$165,C21,Naiset!$J$9:$J$204))+(SUMIF(Nuoret!$C$9:$C$173,C21,Nuoret!$J$9:$J$212))+(SUMIF('Seniorit (Pappa)'!$C$9:$C$30,C21,'Seniorit (Pappa)'!$J$9:$J$200))</f>
        <v>0</v>
      </c>
      <c r="K21" s="27">
        <f t="shared" si="0"/>
        <v>12</v>
      </c>
    </row>
    <row r="22" spans="1:11" ht="12.75">
      <c r="A22" s="6">
        <v>14</v>
      </c>
      <c r="B22" s="6" t="s">
        <v>165</v>
      </c>
      <c r="C22" s="6" t="s">
        <v>156</v>
      </c>
      <c r="D22" s="14">
        <f>(SUMIF(Yleinen!$C$9:$C$135,C22,Yleinen!$D$9:$D$203))+(SUMIF('Etuveto kard.'!$C$9:$C$161,C22,'Etuveto kard.'!$D$9:$D$200))+(SUMIF(Naiset!$C$9:$C$165,C22,Naiset!$D$9:$D$204))+(SUMIF(Nuoret!$C$9:$C$173,C22,Nuoret!$D$9:$D$212))+(SUMIF('Seniorit (Pappa)'!$C$9:$C$30,C22,'Seniorit (Pappa)'!$D$9:$D$200))</f>
        <v>0</v>
      </c>
      <c r="E22" s="14">
        <f>(SUMIF(Yleinen!$C$9:$C$135,C22,Yleinen!$E$9:$E$203))+(SUMIF('Etuveto kard.'!$C$9:$C$161,C22,'Etuveto kard.'!$E$9:$E$200))+(SUMIF(Naiset!$C$9:$C$165,C22,Naiset!$E$9:$E$204))+(SUMIF(Nuoret!$C$9:$C$173,C22,Nuoret!$E$9:$E$212))+(SUMIF('Seniorit (Pappa)'!$C$9:$C$30,C22,'Seniorit (Pappa)'!$E$9:$E$200))</f>
        <v>6</v>
      </c>
      <c r="F22" s="14">
        <f>(SUMIF(Yleinen!$C$9:$C$135,C22,Yleinen!$F$9:$F$203))+(SUMIF('Etuveto kard.'!$C$9:$C$161,C22,'Etuveto kard.'!$F$9:$F$200))+(SUMIF(Naiset!$C$9:$C$165,C22,Naiset!$F$9:$F$204))+(SUMIF(Nuoret!$C$9:$C$173,C22,Nuoret!$F$9:$F$212))+(SUMIF('Seniorit (Pappa)'!$C$9:$C$30,C22,'Seniorit (Pappa)'!$F$9:$F$200))</f>
        <v>0</v>
      </c>
      <c r="G22" s="14">
        <f>(SUMIF(Yleinen!$C$9:$C$135,C22,Yleinen!$G$9:$G$203))+(SUMIF('Etuveto kard.'!$C$9:$C$161,C22,'Etuveto kard.'!$G$9:$G$200))+(SUMIF(Naiset!$C$9:$C$165,C22,Naiset!$G$9:$G$204))+(SUMIF(Nuoret!$C$9:$C$173,C22,Nuoret!$G$9:$G$212))+(SUMIF('Seniorit (Pappa)'!$C$9:$C$30,C22,'Seniorit (Pappa)'!$G$9:$G$200))</f>
        <v>0</v>
      </c>
      <c r="H22" s="14">
        <f>(SUMIF(Yleinen!$C$9:$C$135,C22,Yleinen!$H$9:$H$203))+(SUMIF('Etuveto kard.'!$C$9:$C$161,C22,'Etuveto kard.'!$H$9:$H$200))+(SUMIF(Naiset!$C$9:$C$165,C22,Naiset!$H$9:$H$204))+(SUMIF(Nuoret!$C$9:$C$173,C22,Nuoret!$H$9:$H$212))+(SUMIF('Seniorit (Pappa)'!$C$9:$C$30,C22,'Seniorit (Pappa)'!$H$9:$H$200))</f>
        <v>0</v>
      </c>
      <c r="I22" s="51">
        <f>(SUMIF(Yleinen!$C$9:$C$135,C22,Yleinen!$I$9:$I$203))+(SUMIF('Etuveto kard.'!$C$9:$C$161,C22,'Etuveto kard.'!$I$9:$I$200))+(SUMIF(Naiset!$C$9:$C$165,C22,Naiset!$I$9:$I$204))+(SUMIF(Nuoret!$C$9:$C$173,C22,Nuoret!$I$9:$I$212))+(SUMIF('Seniorit (Pappa)'!$C$9:$C$30,C22,'Seniorit (Pappa)'!$I$9:$I$200))</f>
        <v>0</v>
      </c>
      <c r="J22" s="14">
        <f>(SUMIF(Yleinen!$C$9:$C$135,C22,Yleinen!$J$9:$J$203))+(SUMIF('Etuveto kard.'!$C$9:$C$161,C22,'Etuveto kard.'!$J$9:$J$200))+(SUMIF(Naiset!$C$9:$C$165,C22,Naiset!$J$9:$J$204))+(SUMIF(Nuoret!$C$9:$C$173,C22,Nuoret!$J$9:$J$212))+(SUMIF('Seniorit (Pappa)'!$C$9:$C$30,C22,'Seniorit (Pappa)'!$J$9:$J$200))</f>
        <v>0</v>
      </c>
      <c r="K22" s="27">
        <f t="shared" si="0"/>
        <v>6</v>
      </c>
    </row>
    <row r="23" spans="1:11" ht="12.75" hidden="1">
      <c r="A23" s="6">
        <v>15</v>
      </c>
      <c r="B23" s="6" t="s">
        <v>4</v>
      </c>
      <c r="C23" s="6" t="s">
        <v>12</v>
      </c>
      <c r="D23" s="14">
        <f>(SUMIF(Yleinen!$C$9:$C$135,C23,Yleinen!$D$9:$D$203))+(SUMIF('Etuveto kard.'!$C$9:$C$161,C23,'Etuveto kard.'!$D$9:$D$200))+(SUMIF(Naiset!$C$9:$C$165,C23,Naiset!$D$9:$D$204))+(SUMIF(Nuoret!$C$9:$C$173,C23,Nuoret!$D$9:$D$212))+(SUMIF('Seniorit (Pappa)'!$C$9:$C$30,C23,'Seniorit (Pappa)'!$D$9:$D$200))</f>
        <v>0</v>
      </c>
      <c r="E23" s="14">
        <f>(SUMIF(Yleinen!$C$9:$C$135,C23,Yleinen!$E$9:$E$203))+(SUMIF('Etuveto kard.'!$C$9:$C$161,C23,'Etuveto kard.'!$E$9:$E$200))+(SUMIF(Naiset!$C$9:$C$165,C23,Naiset!$E$9:$E$204))+(SUMIF(Nuoret!$C$9:$C$173,C23,Nuoret!$E$9:$E$212))+(SUMIF('Seniorit (Pappa)'!$C$9:$C$30,C23,'Seniorit (Pappa)'!$E$9:$E$200))</f>
        <v>0</v>
      </c>
      <c r="F23" s="14">
        <f>(SUMIF(Yleinen!$C$9:$C$135,C23,Yleinen!$F$9:$F$203))+(SUMIF('Etuveto kard.'!$C$9:$C$161,C23,'Etuveto kard.'!$F$9:$F$200))+(SUMIF(Naiset!$C$9:$C$165,C23,Naiset!$F$9:$F$204))+(SUMIF(Nuoret!$C$9:$C$173,C23,Nuoret!$F$9:$F$212))+(SUMIF('Seniorit (Pappa)'!$C$9:$C$30,C23,'Seniorit (Pappa)'!$F$9:$F$200))</f>
        <v>0</v>
      </c>
      <c r="G23" s="14">
        <f>(SUMIF(Yleinen!$C$9:$C$135,C23,Yleinen!$G$9:$G$203))+(SUMIF('Etuveto kard.'!$C$9:$C$161,C23,'Etuveto kard.'!$G$9:$G$200))+(SUMIF(Naiset!$C$9:$C$165,C23,Naiset!$G$9:$G$204))+(SUMIF(Nuoret!$C$9:$C$173,C23,Nuoret!$G$9:$G$212))+(SUMIF('Seniorit (Pappa)'!$C$9:$C$30,C23,'Seniorit (Pappa)'!$G$9:$G$200))</f>
        <v>0</v>
      </c>
      <c r="H23" s="14">
        <f>(SUMIF(Yleinen!$C$9:$C$135,C23,Yleinen!$H$9:$H$203))+(SUMIF('Etuveto kard.'!$C$9:$C$161,C23,'Etuveto kard.'!$H$9:$H$200))+(SUMIF(Naiset!$C$9:$C$165,C23,Naiset!$H$9:$H$204))+(SUMIF(Nuoret!$C$9:$C$173,C23,Nuoret!$H$9:$H$212))+(SUMIF('Seniorit (Pappa)'!$C$9:$C$30,C23,'Seniorit (Pappa)'!$H$9:$H$200))</f>
        <v>0</v>
      </c>
      <c r="I23" s="51">
        <f>(SUMIF(Yleinen!$C$9:$C$135,C23,Yleinen!$I$9:$I$203))+(SUMIF('Etuveto kard.'!$C$9:$C$161,C23,'Etuveto kard.'!$I$9:$I$200))+(SUMIF(Naiset!$C$9:$C$165,C23,Naiset!$I$9:$I$204))+(SUMIF(Nuoret!$C$9:$C$173,C23,Nuoret!$I$9:$I$212))+(SUMIF('Seniorit (Pappa)'!$C$9:$C$30,C23,'Seniorit (Pappa)'!$I$9:$I$200))</f>
        <v>0</v>
      </c>
      <c r="J23" s="14">
        <f>(SUMIF(Yleinen!$C$9:$C$135,C23,Yleinen!$J$9:$J$203))+(SUMIF('Etuveto kard.'!$C$9:$C$161,C23,'Etuveto kard.'!$J$9:$J$200))+(SUMIF(Naiset!$C$9:$C$165,C23,Naiset!$J$9:$J$204))+(SUMIF(Nuoret!$C$9:$C$173,C23,Nuoret!$J$9:$J$212))+(SUMIF('Seniorit (Pappa)'!$C$9:$C$30,C23,'Seniorit (Pappa)'!$J$9:$J$200))</f>
        <v>0</v>
      </c>
      <c r="K23" s="27">
        <f t="shared" si="0"/>
        <v>0</v>
      </c>
    </row>
    <row r="24" spans="1:11" ht="12.75" hidden="1">
      <c r="A24" s="6">
        <v>16</v>
      </c>
      <c r="B24" s="16" t="s">
        <v>92</v>
      </c>
      <c r="C24" s="16" t="s">
        <v>89</v>
      </c>
      <c r="D24" s="14">
        <f>(SUMIF(Yleinen!$C$9:$C$135,C24,Yleinen!$D$9:$D$203))+(SUMIF('Etuveto kard.'!$C$9:$C$161,C24,'Etuveto kard.'!$D$9:$D$200))+(SUMIF(Naiset!$C$9:$C$165,C24,Naiset!$D$9:$D$204))+(SUMIF(Nuoret!$C$9:$C$173,C24,Nuoret!$D$9:$D$212))+(SUMIF('Seniorit (Pappa)'!$C$9:$C$30,C24,'Seniorit (Pappa)'!$D$9:$D$200))</f>
        <v>0</v>
      </c>
      <c r="E24" s="14">
        <f>(SUMIF(Yleinen!$C$9:$C$135,C24,Yleinen!$E$9:$E$203))+(SUMIF('Etuveto kard.'!$C$9:$C$161,C24,'Etuveto kard.'!$E$9:$E$200))+(SUMIF(Naiset!$C$9:$C$165,C24,Naiset!$E$9:$E$204))+(SUMIF(Nuoret!$C$9:$C$173,C24,Nuoret!$E$9:$E$212))+(SUMIF('Seniorit (Pappa)'!$C$9:$C$30,C24,'Seniorit (Pappa)'!$E$9:$E$200))</f>
        <v>0</v>
      </c>
      <c r="F24" s="14">
        <f>(SUMIF(Yleinen!$C$9:$C$135,C24,Yleinen!$F$9:$F$203))+(SUMIF('Etuveto kard.'!$C$9:$C$161,C24,'Etuveto kard.'!$F$9:$F$200))+(SUMIF(Naiset!$C$9:$C$165,C24,Naiset!$F$9:$F$204))+(SUMIF(Nuoret!$C$9:$C$173,C24,Nuoret!$F$9:$F$212))+(SUMIF('Seniorit (Pappa)'!$C$9:$C$30,C24,'Seniorit (Pappa)'!$F$9:$F$200))</f>
        <v>0</v>
      </c>
      <c r="G24" s="14">
        <f>(SUMIF(Yleinen!$C$9:$C$135,C24,Yleinen!$G$9:$G$203))+(SUMIF('Etuveto kard.'!$C$9:$C$161,C24,'Etuveto kard.'!$G$9:$G$200))+(SUMIF(Naiset!$C$9:$C$165,C24,Naiset!$G$9:$G$204))+(SUMIF(Nuoret!$C$9:$C$173,C24,Nuoret!$G$9:$G$212))+(SUMIF('Seniorit (Pappa)'!$C$9:$C$30,C24,'Seniorit (Pappa)'!$G$9:$G$200))</f>
        <v>0</v>
      </c>
      <c r="H24" s="14">
        <f>(SUMIF(Yleinen!$C$9:$C$135,C24,Yleinen!$H$9:$H$203))+(SUMIF('Etuveto kard.'!$C$9:$C$161,C24,'Etuveto kard.'!$H$9:$H$200))+(SUMIF(Naiset!$C$9:$C$165,C24,Naiset!$H$9:$H$204))+(SUMIF(Nuoret!$C$9:$C$173,C24,Nuoret!$H$9:$H$212))+(SUMIF('Seniorit (Pappa)'!$C$9:$C$30,C24,'Seniorit (Pappa)'!$H$9:$H$200))</f>
        <v>0</v>
      </c>
      <c r="I24" s="51">
        <f>(SUMIF(Yleinen!$C$9:$C$135,C24,Yleinen!$I$9:$I$203))+(SUMIF('Etuveto kard.'!$C$9:$C$161,C24,'Etuveto kard.'!$I$9:$I$200))+(SUMIF(Naiset!$C$9:$C$165,C24,Naiset!$I$9:$I$204))+(SUMIF(Nuoret!$C$9:$C$173,C24,Nuoret!$I$9:$I$212))+(SUMIF('Seniorit (Pappa)'!$C$9:$C$30,C24,'Seniorit (Pappa)'!$I$9:$I$200))</f>
        <v>0</v>
      </c>
      <c r="J24" s="14">
        <f>(SUMIF(Yleinen!$C$9:$C$135,C24,Yleinen!$J$9:$J$203))+(SUMIF('Etuveto kard.'!$C$9:$C$161,C24,'Etuveto kard.'!$J$9:$J$200))+(SUMIF(Naiset!$C$9:$C$165,C24,Naiset!$J$9:$J$204))+(SUMIF(Nuoret!$C$9:$C$173,C24,Nuoret!$J$9:$J$212))+(SUMIF('Seniorit (Pappa)'!$C$9:$C$30,C24,'Seniorit (Pappa)'!$J$9:$J$200))</f>
        <v>0</v>
      </c>
      <c r="K24" s="27">
        <f t="shared" si="0"/>
        <v>0</v>
      </c>
    </row>
    <row r="26" spans="3:10" ht="12.75">
      <c r="C26" s="33" t="s">
        <v>20</v>
      </c>
      <c r="D26" s="26">
        <f>Yleinen!D52+'Etuveto kard.'!D70+Naiset!D24+Nuoret!D29+'Seniorit (Pappa)'!D29</f>
        <v>65</v>
      </c>
      <c r="E26" s="26">
        <f>Yleinen!E52+'Etuveto kard.'!E70+Naiset!E24+Nuoret!E29+'Seniorit (Pappa)'!E29</f>
        <v>57</v>
      </c>
      <c r="F26" s="26">
        <f>Yleinen!F52+'Etuveto kard.'!F70+Naiset!F24+Nuoret!F29+'Seniorit (Pappa)'!F29</f>
        <v>134</v>
      </c>
      <c r="G26" s="26">
        <f>Yleinen!G52+'Etuveto kard.'!G70+Naiset!G24+Nuoret!G29+'Seniorit (Pappa)'!G29</f>
        <v>129</v>
      </c>
      <c r="H26" s="26">
        <f>Yleinen!H52+'Etuveto kard.'!H70+Naiset!H24+Nuoret!H29+'Seniorit (Pappa)'!H29</f>
        <v>80</v>
      </c>
      <c r="I26" s="26">
        <f>Yleinen!I52+'Etuveto kard.'!I70+Naiset!I24+Nuoret!I29+'Seniorit (Pappa)'!I29</f>
        <v>0</v>
      </c>
      <c r="J26" s="26">
        <f>Yleinen!J52+'Etuveto kard.'!J70+Naiset!J24+Nuoret!J29+'Seniorit (Pappa)'!J29</f>
        <v>96</v>
      </c>
    </row>
    <row r="29" spans="4:5" ht="12.75">
      <c r="D29" s="51"/>
      <c r="E29" s="45" t="s">
        <v>83</v>
      </c>
    </row>
  </sheetData>
  <sheetProtection/>
  <mergeCells count="8">
    <mergeCell ref="J3:J7"/>
    <mergeCell ref="B7:C7"/>
    <mergeCell ref="D3:D7"/>
    <mergeCell ref="E3:E7"/>
    <mergeCell ref="G3:G7"/>
    <mergeCell ref="H3:H7"/>
    <mergeCell ref="I3:I7"/>
    <mergeCell ref="F3:F7"/>
  </mergeCells>
  <printOptions gridLines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1.421875" style="0" customWidth="1"/>
    <col min="4" max="4" width="22.57421875" style="0" customWidth="1"/>
    <col min="5" max="5" width="4.7109375" style="0" customWidth="1"/>
    <col min="6" max="6" width="9.421875" style="0" customWidth="1"/>
    <col min="7" max="10" width="4.7109375" style="0" customWidth="1"/>
  </cols>
  <sheetData>
    <row r="1" ht="15">
      <c r="A1" s="3" t="s">
        <v>100</v>
      </c>
    </row>
    <row r="2" ht="12.75">
      <c r="A2" s="2" t="s">
        <v>19</v>
      </c>
    </row>
    <row r="4" ht="12.75">
      <c r="A4" s="17" t="s">
        <v>108</v>
      </c>
    </row>
    <row r="6" ht="12.75" customHeight="1">
      <c r="A6" s="17" t="s">
        <v>198</v>
      </c>
    </row>
    <row r="7" ht="12.75">
      <c r="A7" s="17"/>
    </row>
    <row r="8" spans="1:9" ht="12.75">
      <c r="A8" s="17"/>
      <c r="B8" s="43" t="s">
        <v>70</v>
      </c>
      <c r="C8" s="42"/>
      <c r="D8" s="42" t="s">
        <v>71</v>
      </c>
      <c r="E8" s="42"/>
      <c r="F8" s="42" t="s">
        <v>20</v>
      </c>
      <c r="G8" s="42"/>
      <c r="H8" s="42"/>
      <c r="I8" s="42"/>
    </row>
    <row r="9" spans="2:12" ht="12.75">
      <c r="B9" s="23" t="s">
        <v>93</v>
      </c>
      <c r="C9" s="17"/>
      <c r="D9" s="17" t="s">
        <v>52</v>
      </c>
      <c r="F9" s="48">
        <f>Seurapisteet!D26</f>
        <v>65</v>
      </c>
      <c r="G9" t="s">
        <v>87</v>
      </c>
      <c r="L9" s="38"/>
    </row>
    <row r="10" spans="2:12" ht="12.75">
      <c r="B10" s="23" t="s">
        <v>94</v>
      </c>
      <c r="C10" s="17"/>
      <c r="D10" s="17" t="s">
        <v>53</v>
      </c>
      <c r="F10" s="20">
        <f>Seurapisteet!E26</f>
        <v>57</v>
      </c>
      <c r="G10" t="s">
        <v>87</v>
      </c>
      <c r="L10" s="40"/>
    </row>
    <row r="11" spans="2:12" ht="12.75">
      <c r="B11" s="23" t="s">
        <v>95</v>
      </c>
      <c r="C11" s="17"/>
      <c r="D11" s="17" t="s">
        <v>57</v>
      </c>
      <c r="F11" s="20">
        <f>Seurapisteet!F26</f>
        <v>134</v>
      </c>
      <c r="G11" t="s">
        <v>87</v>
      </c>
      <c r="L11" s="39"/>
    </row>
    <row r="12" spans="2:12" ht="12.75">
      <c r="B12" s="23" t="s">
        <v>96</v>
      </c>
      <c r="C12" s="17"/>
      <c r="D12" s="17" t="s">
        <v>54</v>
      </c>
      <c r="F12" s="20">
        <f>Seurapisteet!G26</f>
        <v>129</v>
      </c>
      <c r="G12" t="s">
        <v>87</v>
      </c>
      <c r="L12" s="38"/>
    </row>
    <row r="13" spans="2:12" ht="12.75">
      <c r="B13" s="23" t="s">
        <v>97</v>
      </c>
      <c r="C13" s="17"/>
      <c r="D13" s="17" t="s">
        <v>55</v>
      </c>
      <c r="F13" s="20">
        <f>Seurapisteet!H26</f>
        <v>80</v>
      </c>
      <c r="G13" t="s">
        <v>87</v>
      </c>
      <c r="L13" s="40"/>
    </row>
    <row r="14" spans="2:12" ht="12.75">
      <c r="B14" s="23" t="s">
        <v>98</v>
      </c>
      <c r="C14" s="17"/>
      <c r="D14" s="17" t="s">
        <v>56</v>
      </c>
      <c r="F14" s="20">
        <f>Seurapisteet!I26</f>
        <v>0</v>
      </c>
      <c r="G14" s="41" t="s">
        <v>166</v>
      </c>
      <c r="L14" s="39"/>
    </row>
    <row r="15" spans="2:12" ht="12.75">
      <c r="B15" s="23" t="s">
        <v>99</v>
      </c>
      <c r="C15" s="17"/>
      <c r="D15" s="17" t="s">
        <v>58</v>
      </c>
      <c r="F15" s="20">
        <f>Seurapisteet!J26</f>
        <v>96</v>
      </c>
      <c r="G15" t="s">
        <v>87</v>
      </c>
      <c r="L15" s="38"/>
    </row>
    <row r="16" ht="12.75">
      <c r="L16" s="40"/>
    </row>
    <row r="17" spans="1:12" ht="12.75">
      <c r="A17" s="17" t="s">
        <v>207</v>
      </c>
      <c r="L17" s="39"/>
    </row>
    <row r="18" ht="12.75">
      <c r="L18" s="38"/>
    </row>
    <row r="19" spans="1:12" ht="12.75">
      <c r="A19" s="17" t="s">
        <v>59</v>
      </c>
      <c r="L19" s="40"/>
    </row>
    <row r="20" ht="12.75">
      <c r="L20" s="39"/>
    </row>
    <row r="21" spans="1:14" ht="12.75">
      <c r="A21" t="s">
        <v>35</v>
      </c>
      <c r="E21" s="1">
        <v>2012</v>
      </c>
      <c r="G21" s="1">
        <v>2011</v>
      </c>
      <c r="H21" s="41">
        <v>2010</v>
      </c>
      <c r="I21" s="20">
        <v>2009</v>
      </c>
      <c r="J21" s="37">
        <v>2008</v>
      </c>
      <c r="K21" s="20">
        <v>2007</v>
      </c>
      <c r="N21" s="38"/>
    </row>
    <row r="22" spans="8:14" ht="12.75">
      <c r="H22" s="22"/>
      <c r="K22" s="1"/>
      <c r="N22" s="40"/>
    </row>
    <row r="23" spans="2:14" ht="12.75">
      <c r="B23" s="17"/>
      <c r="D23" s="17" t="s">
        <v>36</v>
      </c>
      <c r="E23" s="20">
        <v>38</v>
      </c>
      <c r="F23" s="17" t="s">
        <v>37</v>
      </c>
      <c r="G23" s="20">
        <v>38</v>
      </c>
      <c r="H23" s="37">
        <v>43</v>
      </c>
      <c r="I23" s="20">
        <v>43</v>
      </c>
      <c r="J23" s="37">
        <v>127</v>
      </c>
      <c r="K23" s="20">
        <v>138</v>
      </c>
      <c r="N23" s="39"/>
    </row>
    <row r="24" spans="2:14" ht="12.75">
      <c r="B24" s="17"/>
      <c r="D24" s="17" t="s">
        <v>69</v>
      </c>
      <c r="E24" s="20">
        <v>35</v>
      </c>
      <c r="F24" s="17" t="s">
        <v>37</v>
      </c>
      <c r="G24" s="20">
        <v>38</v>
      </c>
      <c r="H24" s="37">
        <v>39</v>
      </c>
      <c r="I24" s="20">
        <v>43</v>
      </c>
      <c r="J24" s="37">
        <v>76</v>
      </c>
      <c r="K24" s="20">
        <v>83</v>
      </c>
      <c r="N24" s="38"/>
    </row>
    <row r="25" spans="2:14" ht="12.75">
      <c r="B25" s="17"/>
      <c r="D25" s="17" t="s">
        <v>41</v>
      </c>
      <c r="E25" s="20">
        <v>19</v>
      </c>
      <c r="F25" s="17" t="s">
        <v>37</v>
      </c>
      <c r="G25" s="20">
        <v>12</v>
      </c>
      <c r="H25" s="37">
        <v>19</v>
      </c>
      <c r="I25" s="20">
        <v>18</v>
      </c>
      <c r="J25" s="37">
        <v>14</v>
      </c>
      <c r="K25" s="20">
        <v>14</v>
      </c>
      <c r="N25" s="40"/>
    </row>
    <row r="26" spans="2:14" ht="12.75">
      <c r="B26" s="17"/>
      <c r="D26" s="17" t="s">
        <v>42</v>
      </c>
      <c r="E26" s="20">
        <v>18</v>
      </c>
      <c r="F26" s="17" t="s">
        <v>37</v>
      </c>
      <c r="G26" s="20">
        <v>15</v>
      </c>
      <c r="H26" s="37">
        <v>21</v>
      </c>
      <c r="I26" s="20">
        <v>17</v>
      </c>
      <c r="J26" s="37">
        <v>18</v>
      </c>
      <c r="K26" s="20">
        <v>18</v>
      </c>
      <c r="N26" s="39"/>
    </row>
    <row r="27" ht="12.75">
      <c r="E27" s="21"/>
    </row>
    <row r="28" ht="12.75">
      <c r="F28" s="17" t="s">
        <v>203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20.00390625" style="0" customWidth="1"/>
    <col min="3" max="3" width="12.140625" style="0" bestFit="1" customWidth="1"/>
    <col min="4" max="4" width="5.421875" style="0" customWidth="1"/>
    <col min="5" max="5" width="7.8515625" style="0" customWidth="1"/>
  </cols>
  <sheetData>
    <row r="1" spans="1:4" ht="15">
      <c r="A1" s="3" t="s">
        <v>101</v>
      </c>
      <c r="D1" s="15"/>
    </row>
    <row r="2" spans="1:4" ht="12.75">
      <c r="A2" s="2" t="s">
        <v>19</v>
      </c>
      <c r="D2" s="15"/>
    </row>
    <row r="3" ht="12.75">
      <c r="D3" s="15"/>
    </row>
    <row r="4" spans="1:4" s="1" customFormat="1" ht="12.75">
      <c r="A4" s="1" t="s">
        <v>48</v>
      </c>
      <c r="D4" s="20"/>
    </row>
    <row r="5" s="1" customFormat="1" ht="12.75">
      <c r="D5" s="20"/>
    </row>
    <row r="6" spans="1:9" ht="12.75">
      <c r="A6" s="36" t="s">
        <v>38</v>
      </c>
      <c r="B6" t="s">
        <v>140</v>
      </c>
      <c r="C6" t="s">
        <v>31</v>
      </c>
      <c r="D6" s="15">
        <v>31</v>
      </c>
      <c r="E6" s="15"/>
      <c r="H6" s="1"/>
      <c r="I6" s="1"/>
    </row>
    <row r="7" spans="1:9" ht="12.75">
      <c r="A7" s="36" t="s">
        <v>39</v>
      </c>
      <c r="B7" t="s">
        <v>117</v>
      </c>
      <c r="C7" t="s">
        <v>31</v>
      </c>
      <c r="D7" s="15">
        <v>23</v>
      </c>
      <c r="E7" s="15"/>
      <c r="H7" s="1"/>
      <c r="I7" s="1"/>
    </row>
    <row r="8" spans="1:9" ht="12.75">
      <c r="A8" s="36" t="s">
        <v>40</v>
      </c>
      <c r="B8" t="s">
        <v>115</v>
      </c>
      <c r="C8" t="s">
        <v>31</v>
      </c>
      <c r="D8" s="15">
        <v>17</v>
      </c>
      <c r="E8" s="15"/>
      <c r="H8" s="1"/>
      <c r="I8" s="1"/>
    </row>
    <row r="9" spans="1:4" ht="12.75">
      <c r="A9" s="36" t="s">
        <v>200</v>
      </c>
      <c r="B9" t="s">
        <v>193</v>
      </c>
      <c r="C9" t="s">
        <v>13</v>
      </c>
      <c r="D9" s="15">
        <v>16</v>
      </c>
    </row>
    <row r="10" ht="12.75">
      <c r="D10" s="15"/>
    </row>
    <row r="11" spans="1:4" s="1" customFormat="1" ht="12.75">
      <c r="A11" s="1" t="s">
        <v>49</v>
      </c>
      <c r="D11" s="20"/>
    </row>
    <row r="12" ht="12.75">
      <c r="D12" s="15"/>
    </row>
    <row r="13" spans="1:5" ht="12.75">
      <c r="A13" s="36" t="s">
        <v>38</v>
      </c>
      <c r="B13" t="s">
        <v>86</v>
      </c>
      <c r="C13" t="s">
        <v>10</v>
      </c>
      <c r="D13" s="15">
        <v>30</v>
      </c>
      <c r="E13" s="15"/>
    </row>
    <row r="14" spans="1:5" ht="12.75">
      <c r="A14" s="36" t="s">
        <v>39</v>
      </c>
      <c r="B14" t="s">
        <v>114</v>
      </c>
      <c r="C14" t="s">
        <v>31</v>
      </c>
      <c r="D14" s="15">
        <v>30</v>
      </c>
      <c r="E14" s="15"/>
    </row>
    <row r="15" spans="1:5" ht="12.75">
      <c r="A15" s="36" t="s">
        <v>40</v>
      </c>
      <c r="B15" t="s">
        <v>115</v>
      </c>
      <c r="C15" t="s">
        <v>31</v>
      </c>
      <c r="D15" s="15">
        <v>20</v>
      </c>
      <c r="E15" s="15"/>
    </row>
    <row r="16" spans="1:5" ht="12.75">
      <c r="A16" s="36" t="s">
        <v>200</v>
      </c>
      <c r="B16" t="s">
        <v>154</v>
      </c>
      <c r="C16" t="s">
        <v>33</v>
      </c>
      <c r="D16" s="15">
        <v>19</v>
      </c>
      <c r="E16" s="15"/>
    </row>
    <row r="17" spans="1:5" ht="12.75">
      <c r="A17" s="36"/>
      <c r="D17" s="15"/>
      <c r="E17" s="15"/>
    </row>
    <row r="18" spans="1:4" s="1" customFormat="1" ht="12.75">
      <c r="A18" s="1" t="s">
        <v>41</v>
      </c>
      <c r="D18" s="20"/>
    </row>
    <row r="19" ht="12.75">
      <c r="D19" s="15"/>
    </row>
    <row r="20" spans="1:5" ht="12.75">
      <c r="A20" s="36" t="s">
        <v>38</v>
      </c>
      <c r="B20" t="s">
        <v>128</v>
      </c>
      <c r="C20" t="s">
        <v>10</v>
      </c>
      <c r="D20" s="15">
        <v>41</v>
      </c>
      <c r="E20" s="15"/>
    </row>
    <row r="21" spans="1:5" ht="12.75">
      <c r="A21" s="36" t="s">
        <v>39</v>
      </c>
      <c r="B21" t="s">
        <v>127</v>
      </c>
      <c r="C21" t="s">
        <v>0</v>
      </c>
      <c r="D21" s="15">
        <v>41</v>
      </c>
      <c r="E21" s="15"/>
    </row>
    <row r="22" spans="1:5" ht="12.75">
      <c r="A22" s="36" t="s">
        <v>40</v>
      </c>
      <c r="B22" t="s">
        <v>85</v>
      </c>
      <c r="C22" t="s">
        <v>33</v>
      </c>
      <c r="D22" s="15">
        <v>40</v>
      </c>
      <c r="E22" s="15"/>
    </row>
    <row r="23" spans="1:5" ht="12.75">
      <c r="A23" s="36" t="s">
        <v>200</v>
      </c>
      <c r="B23" t="s">
        <v>129</v>
      </c>
      <c r="C23" t="s">
        <v>44</v>
      </c>
      <c r="D23" s="15">
        <v>21</v>
      </c>
      <c r="E23" s="15"/>
    </row>
    <row r="24" ht="12.75">
      <c r="D24" s="15"/>
    </row>
    <row r="25" spans="1:4" s="1" customFormat="1" ht="12.75">
      <c r="A25" s="1" t="s">
        <v>42</v>
      </c>
      <c r="D25" s="20"/>
    </row>
    <row r="26" ht="12.75">
      <c r="D26" s="15"/>
    </row>
    <row r="27" spans="1:6" ht="12.75">
      <c r="A27" s="36" t="s">
        <v>38</v>
      </c>
      <c r="B27" t="s">
        <v>75</v>
      </c>
      <c r="C27" t="s">
        <v>33</v>
      </c>
      <c r="D27" s="15">
        <v>30</v>
      </c>
      <c r="E27" s="15"/>
      <c r="F27" s="22"/>
    </row>
    <row r="28" spans="1:5" ht="12.75">
      <c r="A28" s="36" t="s">
        <v>39</v>
      </c>
      <c r="B28" t="s">
        <v>45</v>
      </c>
      <c r="C28" t="s">
        <v>13</v>
      </c>
      <c r="D28" s="15">
        <v>24</v>
      </c>
      <c r="E28" s="15"/>
    </row>
    <row r="29" spans="1:5" ht="12.75">
      <c r="A29" s="36" t="s">
        <v>40</v>
      </c>
      <c r="B29" t="s">
        <v>111</v>
      </c>
      <c r="C29" t="s">
        <v>13</v>
      </c>
      <c r="D29" s="15">
        <v>22</v>
      </c>
      <c r="E29" s="15"/>
    </row>
    <row r="30" spans="1:5" ht="12.75">
      <c r="A30" s="36" t="s">
        <v>200</v>
      </c>
      <c r="B30" t="s">
        <v>120</v>
      </c>
      <c r="C30" t="s">
        <v>44</v>
      </c>
      <c r="D30" s="15">
        <v>20</v>
      </c>
      <c r="E30" s="15"/>
    </row>
    <row r="31" spans="1:4" ht="12.75">
      <c r="A31" s="36"/>
      <c r="D31" s="15"/>
    </row>
    <row r="32" spans="1:4" s="1" customFormat="1" ht="12.75">
      <c r="A32" s="1" t="s">
        <v>51</v>
      </c>
      <c r="D32" s="20"/>
    </row>
    <row r="33" ht="12.75">
      <c r="D33" s="15"/>
    </row>
    <row r="34" spans="1:6" ht="12.75">
      <c r="A34" s="36" t="s">
        <v>38</v>
      </c>
      <c r="B34" t="s">
        <v>179</v>
      </c>
      <c r="C34" t="s">
        <v>10</v>
      </c>
      <c r="D34" s="15">
        <v>20</v>
      </c>
      <c r="E34" s="15"/>
      <c r="F34" s="22"/>
    </row>
    <row r="35" spans="1:6" ht="12.75">
      <c r="A35" s="36" t="s">
        <v>39</v>
      </c>
      <c r="B35" t="s">
        <v>147</v>
      </c>
      <c r="C35" t="s">
        <v>34</v>
      </c>
      <c r="D35" s="15">
        <v>20</v>
      </c>
      <c r="E35" s="15"/>
      <c r="F35" s="22"/>
    </row>
    <row r="36" spans="1:6" ht="12.75">
      <c r="A36" s="36" t="s">
        <v>40</v>
      </c>
      <c r="B36" t="s">
        <v>84</v>
      </c>
      <c r="C36" t="s">
        <v>10</v>
      </c>
      <c r="D36" s="15">
        <v>17</v>
      </c>
      <c r="E36" s="15"/>
      <c r="F36" s="22"/>
    </row>
    <row r="37" spans="1:6" ht="12.75">
      <c r="A37" s="36" t="s">
        <v>200</v>
      </c>
      <c r="B37" t="s">
        <v>178</v>
      </c>
      <c r="C37" t="s">
        <v>0</v>
      </c>
      <c r="D37" s="15">
        <v>15</v>
      </c>
      <c r="E37" s="15"/>
      <c r="F37" s="22"/>
    </row>
    <row r="38" ht="12.75">
      <c r="D38" s="15"/>
    </row>
    <row r="39" spans="1:4" ht="12.75">
      <c r="A39" s="17" t="s">
        <v>206</v>
      </c>
      <c r="C39" s="1"/>
      <c r="D39" s="15"/>
    </row>
    <row r="40" spans="1:3" ht="12.75">
      <c r="A40" s="17"/>
      <c r="C40" s="1"/>
    </row>
    <row r="41" spans="1:5" ht="12.75">
      <c r="A41" s="17" t="s">
        <v>102</v>
      </c>
      <c r="E41" s="46"/>
    </row>
    <row r="42" ht="12.75">
      <c r="E42" s="46"/>
    </row>
    <row r="43" spans="2:5" ht="12.75">
      <c r="B43" s="1" t="s">
        <v>47</v>
      </c>
      <c r="E43" s="46"/>
    </row>
    <row r="44" spans="2:5" ht="12.75">
      <c r="B44" t="s">
        <v>103</v>
      </c>
      <c r="E44" s="46"/>
    </row>
    <row r="45" spans="2:5" ht="12.75">
      <c r="B45" t="s">
        <v>104</v>
      </c>
      <c r="E45" s="46"/>
    </row>
    <row r="46" spans="2:6" ht="12.75">
      <c r="B46" t="s">
        <v>105</v>
      </c>
      <c r="E46" s="46"/>
      <c r="F46" s="17" t="s">
        <v>203</v>
      </c>
    </row>
    <row r="47" spans="2:5" ht="12.75">
      <c r="B47" s="17"/>
      <c r="E47" s="46"/>
    </row>
    <row r="48" spans="2:5" ht="12.75">
      <c r="B48" s="17" t="s">
        <v>91</v>
      </c>
      <c r="E48" s="46"/>
    </row>
    <row r="49" spans="2:5" ht="12.75">
      <c r="B49" s="17" t="s">
        <v>106</v>
      </c>
      <c r="E49" s="46"/>
    </row>
    <row r="50" spans="2:5" ht="12.75">
      <c r="B50" s="17" t="s">
        <v>107</v>
      </c>
      <c r="E50" s="4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 Haurinen</dc:creator>
  <cp:keywords/>
  <dc:description/>
  <cp:lastModifiedBy>Yhteen Hiileen</cp:lastModifiedBy>
  <cp:lastPrinted>2010-09-07T07:28:49Z</cp:lastPrinted>
  <dcterms:created xsi:type="dcterms:W3CDTF">2005-12-27T06:57:11Z</dcterms:created>
  <dcterms:modified xsi:type="dcterms:W3CDTF">2017-12-05T08:40:06Z</dcterms:modified>
  <cp:category/>
  <cp:version/>
  <cp:contentType/>
  <cp:contentStatus/>
</cp:coreProperties>
</file>